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10.113.6\nas\授業力向上\Ｒ６授業力向上課\20 中堅教諭等資質向上研修\001_研修運営\02_起案\061028_令和７年度対象者の確認（R5年度は１月31日発出）内田着手中\01_起案\"/>
    </mc:Choice>
  </mc:AlternateContent>
  <xr:revisionPtr revIDLastSave="0" documentId="13_ncr:1_{32DCB975-487B-42A0-AD7A-900DB216626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受講対象者確認シート" sheetId="4" r:id="rId1"/>
    <sheet name="Sheet3" sheetId="3" state="hidden" r:id="rId2"/>
  </sheets>
  <definedNames>
    <definedName name="_xlnm.Print_Area" localSheetId="0">受講対象者確認シート!$A$1:$K$27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4" l="1"/>
  <c r="C12" i="4"/>
  <c r="I12" i="4"/>
  <c r="F13" i="4"/>
  <c r="F14" i="4"/>
  <c r="F15" i="4"/>
  <c r="D21" i="4"/>
  <c r="F17" i="4"/>
  <c r="F18" i="4"/>
  <c r="F19" i="4"/>
  <c r="D22" i="4"/>
  <c r="I22" i="4"/>
  <c r="H26" i="4"/>
  <c r="B26" i="4"/>
  <c r="C17" i="4"/>
  <c r="C8" i="4"/>
  <c r="G8" i="4"/>
  <c r="C13" i="4"/>
  <c r="C19" i="4"/>
  <c r="I19" i="4"/>
  <c r="I18" i="4"/>
  <c r="C18" i="4"/>
  <c r="I15" i="4"/>
  <c r="C15" i="4"/>
  <c r="I14" i="4"/>
  <c r="C14" i="4"/>
  <c r="I13" i="4"/>
  <c r="I17" i="4"/>
  <c r="D7" i="3"/>
  <c r="E7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furuhm</author>
    <author>TAIMS</author>
  </authors>
  <commentList>
    <comment ref="B8" authorId="0" shapeId="0" xr:uid="{00000000-0006-0000-0000-000001000000}">
      <text>
        <r>
          <rPr>
            <b/>
            <sz val="14"/>
            <color indexed="81"/>
            <rFont val="ＭＳ Ｐゴシック"/>
            <family val="3"/>
            <charset val="128"/>
          </rPr>
          <t>採用年月日を入力する。
例）２０１５／４／１</t>
        </r>
      </text>
    </comment>
    <comment ref="B12" authorId="0" shapeId="0" xr:uid="{00000000-0006-0000-0000-000002000000}">
      <text>
        <r>
          <rPr>
            <b/>
            <sz val="14"/>
            <color indexed="81"/>
            <rFont val="ＭＳ Ｐゴシック"/>
            <family val="3"/>
            <charset val="128"/>
          </rPr>
          <t>除算期間開始日
例）２０１６／１１／１６</t>
        </r>
      </text>
    </comment>
    <comment ref="E12" authorId="1" shapeId="0" xr:uid="{00000000-0006-0000-0000-000003000000}">
      <text>
        <r>
          <rPr>
            <b/>
            <sz val="14"/>
            <color indexed="81"/>
            <rFont val="ＭＳ Ｐゴシック"/>
            <family val="3"/>
            <charset val="128"/>
          </rPr>
          <t>除算期間終了後　
勤務を始めた日を入力する。
例）２０１９／６／７</t>
        </r>
      </text>
    </comment>
    <comment ref="B17" authorId="1" shapeId="0" xr:uid="{00000000-0006-0000-0000-000004000000}">
      <text>
        <r>
          <rPr>
            <b/>
            <sz val="14"/>
            <color indexed="81"/>
            <rFont val="ＭＳ Ｐゴシック"/>
            <family val="3"/>
            <charset val="128"/>
          </rPr>
          <t>加算期間開始日
例）２０１３／４／１</t>
        </r>
      </text>
    </comment>
    <comment ref="E17" authorId="1" shapeId="0" xr:uid="{00000000-0006-0000-0000-000005000000}">
      <text>
        <r>
          <rPr>
            <b/>
            <sz val="16"/>
            <color indexed="81"/>
            <rFont val="ＭＳ Ｐゴシック"/>
            <family val="3"/>
            <charset val="128"/>
          </rPr>
          <t>加算対象期間の終了日を入力する。
例）２０１５／３／３１</t>
        </r>
      </text>
    </comment>
  </commentList>
</comments>
</file>

<file path=xl/sharedStrings.xml><?xml version="1.0" encoding="utf-8"?>
<sst xmlns="http://schemas.openxmlformats.org/spreadsheetml/2006/main" count="105" uniqueCount="63">
  <si>
    <t>Ｈ１４</t>
  </si>
  <si>
    <t>Ｈ１５</t>
  </si>
  <si>
    <t>Ｈ１７</t>
  </si>
  <si>
    <t>Ｈ１８</t>
  </si>
  <si>
    <t>Ｈ１９</t>
  </si>
  <si>
    <t>Ｈ２０</t>
  </si>
  <si>
    <t>Ｈ２１</t>
  </si>
  <si>
    <t>Ｈ２２</t>
  </si>
  <si>
    <t>Ｈ２３</t>
  </si>
  <si>
    <t>Ｈ２４</t>
  </si>
  <si>
    <t>除算対象開始日</t>
    <rPh sb="0" eb="2">
      <t>ジョサン</t>
    </rPh>
    <rPh sb="2" eb="4">
      <t>タイショウ</t>
    </rPh>
    <rPh sb="4" eb="7">
      <t>カイシビ</t>
    </rPh>
    <phoneticPr fontId="2"/>
  </si>
  <si>
    <t>除算合計月数</t>
    <rPh sb="0" eb="2">
      <t>ジョサン</t>
    </rPh>
    <rPh sb="2" eb="4">
      <t>ゴウケイ</t>
    </rPh>
    <rPh sb="4" eb="6">
      <t>ツキスウ</t>
    </rPh>
    <phoneticPr fontId="2"/>
  </si>
  <si>
    <t>Ｈ１３</t>
  </si>
  <si>
    <t>Ｈ１２</t>
  </si>
  <si>
    <t>H９</t>
  </si>
  <si>
    <t>年号換算表</t>
    <rPh sb="0" eb="2">
      <t>ネンゴウ</t>
    </rPh>
    <rPh sb="2" eb="4">
      <t>カンサン</t>
    </rPh>
    <rPh sb="4" eb="5">
      <t>ヒョウ</t>
    </rPh>
    <phoneticPr fontId="2"/>
  </si>
  <si>
    <t>【除算・加算年数】</t>
    <rPh sb="1" eb="3">
      <t>ジョサン</t>
    </rPh>
    <rPh sb="4" eb="6">
      <t>カサン</t>
    </rPh>
    <rPh sb="6" eb="8">
      <t>ネンスウ</t>
    </rPh>
    <phoneticPr fontId="2"/>
  </si>
  <si>
    <t>加算対象開始日</t>
    <rPh sb="0" eb="2">
      <t>カサン</t>
    </rPh>
    <phoneticPr fontId="2"/>
  </si>
  <si>
    <t>勤務再開日</t>
    <rPh sb="0" eb="2">
      <t>キンム</t>
    </rPh>
    <rPh sb="2" eb="5">
      <t>サイカイビ</t>
    </rPh>
    <phoneticPr fontId="2"/>
  </si>
  <si>
    <t>加算勤務終了日</t>
    <rPh sb="0" eb="2">
      <t>カサン</t>
    </rPh>
    <rPh sb="4" eb="6">
      <t>シュウリョウ</t>
    </rPh>
    <phoneticPr fontId="2"/>
  </si>
  <si>
    <t>加算合計月数</t>
    <rPh sb="0" eb="2">
      <t>カサン</t>
    </rPh>
    <rPh sb="2" eb="4">
      <t>ゴウケイ</t>
    </rPh>
    <rPh sb="4" eb="6">
      <t>ツキスウ</t>
    </rPh>
    <phoneticPr fontId="2"/>
  </si>
  <si>
    <t>⇔</t>
    <phoneticPr fontId="2"/>
  </si>
  <si>
    <t>除算期間</t>
    <rPh sb="0" eb="2">
      <t>ジョサン</t>
    </rPh>
    <rPh sb="2" eb="4">
      <t>キカン</t>
    </rPh>
    <phoneticPr fontId="2"/>
  </si>
  <si>
    <t>加算期間</t>
    <rPh sb="0" eb="2">
      <t>カサン</t>
    </rPh>
    <rPh sb="2" eb="4">
      <t>キカン</t>
    </rPh>
    <phoneticPr fontId="2"/>
  </si>
  <si>
    <t>Ｈ２５</t>
  </si>
  <si>
    <t>除算・加算合計年数</t>
    <rPh sb="0" eb="2">
      <t>ジョサン</t>
    </rPh>
    <rPh sb="3" eb="5">
      <t>カサン</t>
    </rPh>
    <rPh sb="5" eb="7">
      <t>ゴウケイ</t>
    </rPh>
    <rPh sb="7" eb="9">
      <t>ネンスウ</t>
    </rPh>
    <phoneticPr fontId="2"/>
  </si>
  <si>
    <t>⇔</t>
  </si>
  <si>
    <t>H１０</t>
  </si>
  <si>
    <t>H１１</t>
  </si>
  <si>
    <t>Ｈ１６</t>
  </si>
  <si>
    <t>Ｈ２６</t>
  </si>
  <si>
    <t>Ｈ２７</t>
  </si>
  <si>
    <t>Ｈ２８</t>
  </si>
  <si>
    <t>S５７</t>
  </si>
  <si>
    <t>S５８</t>
  </si>
  <si>
    <t>S５９</t>
  </si>
  <si>
    <t>S６０</t>
  </si>
  <si>
    <t>S６１</t>
  </si>
  <si>
    <t>S６２</t>
  </si>
  <si>
    <t>S６３</t>
  </si>
  <si>
    <t>となります。</t>
    <phoneticPr fontId="16"/>
  </si>
  <si>
    <t>S６４、H１</t>
  </si>
  <si>
    <t>Ｈ２</t>
  </si>
  <si>
    <t>Ｈ３</t>
  </si>
  <si>
    <t>Ｈ４</t>
  </si>
  <si>
    <t>Ｈ５</t>
  </si>
  <si>
    <t>Ｈ６</t>
  </si>
  <si>
    <t>Ｈ７</t>
  </si>
  <si>
    <t>Ｈ８</t>
  </si>
  <si>
    <t>Ｈ２９</t>
  </si>
  <si>
    <t>Ｈ３０</t>
  </si>
  <si>
    <t>Ｈ３１、R1</t>
  </si>
  <si>
    <t>R2</t>
  </si>
  <si>
    <t>R3</t>
  </si>
  <si>
    <t>R4</t>
  </si>
  <si>
    <t>R5</t>
    <phoneticPr fontId="2"/>
  </si>
  <si>
    <t>採用年月日</t>
    <rPh sb="0" eb="2">
      <t>サイヨウ</t>
    </rPh>
    <rPh sb="2" eb="5">
      <t>ネンガッピ</t>
    </rPh>
    <phoneticPr fontId="2"/>
  </si>
  <si>
    <t>（別添４）</t>
    <rPh sb="1" eb="3">
      <t>ベッテン</t>
    </rPh>
    <phoneticPr fontId="2"/>
  </si>
  <si>
    <t>R6</t>
    <phoneticPr fontId="16"/>
  </si>
  <si>
    <t>令和７年度 対象者確認シート</t>
    <rPh sb="0" eb="2">
      <t>レイワ</t>
    </rPh>
    <rPh sb="3" eb="5">
      <t>ネンド</t>
    </rPh>
    <rPh sb="6" eb="8">
      <t>タイショウ</t>
    </rPh>
    <rPh sb="8" eb="9">
      <t>シャ</t>
    </rPh>
    <rPh sb="9" eb="11">
      <t>カクニン</t>
    </rPh>
    <phoneticPr fontId="2"/>
  </si>
  <si>
    <t>この受講者は令和７年度に</t>
    <rPh sb="2" eb="5">
      <t>ジュコウシャ</t>
    </rPh>
    <rPh sb="6" eb="8">
      <t>レイワ</t>
    </rPh>
    <rPh sb="9" eb="11">
      <t>ネンド</t>
    </rPh>
    <phoneticPr fontId="16"/>
  </si>
  <si>
    <t>R7</t>
    <phoneticPr fontId="16"/>
  </si>
  <si>
    <t>に必要な情報を正しく入力してください。</t>
    <rPh sb="1" eb="3">
      <t>ヒツヨウ</t>
    </rPh>
    <rPh sb="4" eb="6">
      <t>ジョウホウ</t>
    </rPh>
    <rPh sb="7" eb="8">
      <t>タダ</t>
    </rPh>
    <rPh sb="10" eb="12">
      <t>ニュウリョク</t>
    </rPh>
    <phoneticPr fontId="1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</si>
</sst>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 "/>
    <numFmt numFmtId="177" formatCode="0_);[Red]\(0\)"/>
    <numFmt numFmtId="178" formatCode="[$-411]ge\.m\.d;@"/>
  </numFmts>
  <fonts count="26" x14ac:knownFonts="1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8"/>
      <color indexed="8"/>
      <name val="ＭＳ Ｐゴシック"/>
      <family val="3"/>
      <charset val="128"/>
    </font>
    <font>
      <b/>
      <i/>
      <u val="double"/>
      <sz val="18"/>
      <color indexed="8"/>
      <name val="ＭＳ Ｐゴシック"/>
      <family val="3"/>
      <charset val="128"/>
    </font>
    <font>
      <b/>
      <sz val="16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b/>
      <sz val="12"/>
      <color indexed="8"/>
      <name val="ＭＳ Ｐゴシック"/>
      <family val="3"/>
      <charset val="128"/>
    </font>
    <font>
      <sz val="24"/>
      <color indexed="8"/>
      <name val="ＭＳ Ｐゴシック"/>
      <family val="3"/>
      <charset val="128"/>
    </font>
    <font>
      <b/>
      <i/>
      <u val="double"/>
      <sz val="14"/>
      <color indexed="8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b/>
      <sz val="18"/>
      <color indexed="8"/>
      <name val="ＭＳ Ｐゴシック"/>
      <family val="3"/>
      <charset val="128"/>
    </font>
    <font>
      <b/>
      <sz val="16"/>
      <color indexed="43"/>
      <name val="ＭＳ Ｐゴシック"/>
      <family val="3"/>
      <charset val="128"/>
    </font>
    <font>
      <sz val="18"/>
      <color indexed="43"/>
      <name val="ＭＳ Ｐゴシック"/>
      <family val="3"/>
      <charset val="128"/>
    </font>
    <font>
      <sz val="11"/>
      <color indexed="43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color rgb="FFFFFF99"/>
      <name val="ＭＳ Ｐゴシック"/>
      <family val="3"/>
      <charset val="128"/>
    </font>
    <font>
      <sz val="18"/>
      <color rgb="FFFFFF99"/>
      <name val="ＭＳ Ｐゴシック"/>
      <family val="3"/>
      <charset val="128"/>
    </font>
    <font>
      <b/>
      <sz val="14"/>
      <color rgb="FFFF0000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8"/>
      <color rgb="FF3333FF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b/>
      <sz val="14"/>
      <color indexed="81"/>
      <name val="ＭＳ Ｐゴシック"/>
      <family val="3"/>
      <charset val="128"/>
    </font>
    <font>
      <b/>
      <sz val="16"/>
      <color indexed="81"/>
      <name val="ＭＳ Ｐゴシック"/>
      <family val="3"/>
      <charset val="128"/>
    </font>
  </fonts>
  <fills count="16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00CCFF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26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4" fillId="6" borderId="16" xfId="0" applyFont="1" applyFill="1" applyBorder="1" applyProtection="1">
      <alignment vertical="center"/>
      <protection hidden="1"/>
    </xf>
    <xf numFmtId="0" fontId="4" fillId="4" borderId="14" xfId="0" applyFont="1" applyFill="1" applyBorder="1" applyProtection="1">
      <alignment vertical="center"/>
      <protection hidden="1"/>
    </xf>
    <xf numFmtId="0" fontId="0" fillId="0" borderId="0" xfId="0" applyProtection="1">
      <alignment vertical="center"/>
      <protection hidden="1"/>
    </xf>
    <xf numFmtId="0" fontId="4" fillId="5" borderId="0" xfId="0" applyFont="1" applyFill="1" applyProtection="1">
      <alignment vertical="center"/>
      <protection hidden="1"/>
    </xf>
    <xf numFmtId="0" fontId="4" fillId="0" borderId="0" xfId="0" applyFont="1" applyProtection="1">
      <alignment vertical="center"/>
      <protection hidden="1"/>
    </xf>
    <xf numFmtId="0" fontId="7" fillId="5" borderId="0" xfId="0" applyFont="1" applyFill="1" applyAlignment="1" applyProtection="1">
      <alignment horizontal="right" vertical="center"/>
      <protection hidden="1"/>
    </xf>
    <xf numFmtId="14" fontId="6" fillId="3" borderId="0" xfId="0" applyNumberFormat="1" applyFont="1" applyFill="1" applyProtection="1">
      <alignment vertical="center"/>
      <protection hidden="1"/>
    </xf>
    <xf numFmtId="0" fontId="8" fillId="11" borderId="22" xfId="0" applyFont="1" applyFill="1" applyBorder="1" applyAlignment="1" applyProtection="1">
      <alignment horizontal="center" vertical="center" shrinkToFit="1"/>
      <protection hidden="1"/>
    </xf>
    <xf numFmtId="0" fontId="8" fillId="11" borderId="25" xfId="0" applyFont="1" applyFill="1" applyBorder="1" applyAlignment="1" applyProtection="1">
      <alignment horizontal="center" vertical="center" shrinkToFit="1"/>
      <protection hidden="1"/>
    </xf>
    <xf numFmtId="0" fontId="11" fillId="6" borderId="15" xfId="0" applyFont="1" applyFill="1" applyBorder="1" applyAlignment="1" applyProtection="1">
      <alignment vertical="center" shrinkToFit="1"/>
      <protection hidden="1"/>
    </xf>
    <xf numFmtId="0" fontId="5" fillId="10" borderId="0" xfId="0" applyFont="1" applyFill="1" applyProtection="1">
      <alignment vertical="center"/>
      <protection hidden="1"/>
    </xf>
    <xf numFmtId="177" fontId="20" fillId="14" borderId="0" xfId="0" applyNumberFormat="1" applyFont="1" applyFill="1" applyProtection="1">
      <alignment vertical="center"/>
      <protection hidden="1"/>
    </xf>
    <xf numFmtId="0" fontId="4" fillId="10" borderId="0" xfId="0" applyFont="1" applyFill="1" applyAlignment="1" applyProtection="1">
      <alignment horizontal="right" vertical="center"/>
      <protection hidden="1"/>
    </xf>
    <xf numFmtId="14" fontId="3" fillId="10" borderId="0" xfId="0" applyNumberFormat="1" applyFont="1" applyFill="1" applyProtection="1">
      <alignment vertical="center"/>
      <protection hidden="1"/>
    </xf>
    <xf numFmtId="0" fontId="20" fillId="10" borderId="0" xfId="0" applyFont="1" applyFill="1" applyAlignment="1" applyProtection="1">
      <alignment horizontal="right" vertical="center"/>
      <protection hidden="1"/>
    </xf>
    <xf numFmtId="177" fontId="20" fillId="10" borderId="0" xfId="0" applyNumberFormat="1" applyFont="1" applyFill="1" applyProtection="1">
      <alignment vertical="center"/>
      <protection hidden="1"/>
    </xf>
    <xf numFmtId="177" fontId="21" fillId="6" borderId="17" xfId="0" applyNumberFormat="1" applyFont="1" applyFill="1" applyBorder="1" applyProtection="1">
      <alignment vertical="center"/>
      <protection hidden="1"/>
    </xf>
    <xf numFmtId="177" fontId="21" fillId="4" borderId="18" xfId="0" applyNumberFormat="1" applyFont="1" applyFill="1" applyBorder="1" applyProtection="1">
      <alignment vertical="center"/>
      <protection hidden="1"/>
    </xf>
    <xf numFmtId="0" fontId="8" fillId="13" borderId="33" xfId="0" applyFont="1" applyFill="1" applyBorder="1" applyAlignment="1" applyProtection="1">
      <alignment horizontal="center" vertical="center"/>
      <protection hidden="1"/>
    </xf>
    <xf numFmtId="0" fontId="1" fillId="0" borderId="0" xfId="0" applyFont="1" applyProtection="1">
      <alignment vertical="center"/>
      <protection hidden="1"/>
    </xf>
    <xf numFmtId="0" fontId="12" fillId="0" borderId="0" xfId="0" applyFont="1" applyAlignment="1" applyProtection="1">
      <alignment horizontal="center" vertical="center" shrinkToFit="1"/>
      <protection hidden="1"/>
    </xf>
    <xf numFmtId="0" fontId="3" fillId="6" borderId="6" xfId="0" applyFont="1" applyFill="1" applyBorder="1" applyAlignment="1" applyProtection="1">
      <alignment horizontal="center" vertical="center" shrinkToFit="1"/>
      <protection hidden="1"/>
    </xf>
    <xf numFmtId="0" fontId="8" fillId="0" borderId="0" xfId="0" applyFont="1" applyAlignment="1" applyProtection="1">
      <alignment horizontal="center" vertical="center"/>
      <protection hidden="1"/>
    </xf>
    <xf numFmtId="177" fontId="19" fillId="0" borderId="0" xfId="0" applyNumberFormat="1" applyFont="1" applyAlignment="1" applyProtection="1">
      <alignment horizontal="center" vertical="center"/>
      <protection hidden="1"/>
    </xf>
    <xf numFmtId="0" fontId="4" fillId="0" borderId="0" xfId="0" applyFont="1" applyAlignment="1" applyProtection="1">
      <alignment horizontal="center" vertical="center"/>
      <protection hidden="1"/>
    </xf>
    <xf numFmtId="0" fontId="6" fillId="0" borderId="0" xfId="0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177" fontId="11" fillId="0" borderId="0" xfId="0" applyNumberFormat="1" applyFont="1" applyAlignment="1" applyProtection="1">
      <alignment horizontal="center" vertical="center" shrinkToFit="1"/>
      <protection hidden="1"/>
    </xf>
    <xf numFmtId="177" fontId="3" fillId="0" borderId="0" xfId="0" applyNumberFormat="1" applyFont="1" applyAlignment="1" applyProtection="1">
      <alignment horizontal="center" vertical="center"/>
      <protection hidden="1"/>
    </xf>
    <xf numFmtId="177" fontId="13" fillId="0" borderId="0" xfId="0" applyNumberFormat="1" applyFont="1" applyAlignment="1" applyProtection="1">
      <alignment horizontal="center" vertical="center"/>
      <protection hidden="1"/>
    </xf>
    <xf numFmtId="0" fontId="8" fillId="0" borderId="0" xfId="0" applyFont="1" applyAlignment="1" applyProtection="1">
      <alignment horizontal="center" vertical="center" shrinkToFit="1"/>
      <protection hidden="1"/>
    </xf>
    <xf numFmtId="176" fontId="6" fillId="0" borderId="0" xfId="0" applyNumberFormat="1" applyFont="1" applyAlignment="1" applyProtection="1">
      <alignment horizontal="center" vertical="center"/>
      <protection hidden="1"/>
    </xf>
    <xf numFmtId="0" fontId="14" fillId="0" borderId="0" xfId="0" applyFont="1" applyProtection="1">
      <alignment vertical="center"/>
      <protection hidden="1"/>
    </xf>
    <xf numFmtId="0" fontId="4" fillId="0" borderId="0" xfId="0" applyFont="1" applyAlignment="1" applyProtection="1">
      <alignment horizontal="center" vertical="center" shrinkToFit="1"/>
      <protection hidden="1"/>
    </xf>
    <xf numFmtId="0" fontId="10" fillId="10" borderId="0" xfId="0" applyFont="1" applyFill="1" applyProtection="1">
      <alignment vertical="center"/>
      <protection hidden="1"/>
    </xf>
    <xf numFmtId="0" fontId="0" fillId="0" borderId="1" xfId="0" applyBorder="1" applyProtection="1">
      <alignment vertical="center"/>
      <protection hidden="1"/>
    </xf>
    <xf numFmtId="0" fontId="0" fillId="0" borderId="2" xfId="0" applyBorder="1" applyProtection="1">
      <alignment vertical="center"/>
      <protection hidden="1"/>
    </xf>
    <xf numFmtId="0" fontId="4" fillId="0" borderId="1" xfId="0" applyFont="1" applyBorder="1" applyProtection="1">
      <alignment vertical="center"/>
      <protection hidden="1"/>
    </xf>
    <xf numFmtId="0" fontId="4" fillId="0" borderId="2" xfId="0" applyFont="1" applyBorder="1" applyProtection="1">
      <alignment vertical="center"/>
      <protection hidden="1"/>
    </xf>
    <xf numFmtId="0" fontId="7" fillId="0" borderId="0" xfId="0" applyFont="1" applyAlignment="1" applyProtection="1">
      <alignment horizontal="right" vertical="center"/>
      <protection hidden="1"/>
    </xf>
    <xf numFmtId="0" fontId="8" fillId="0" borderId="0" xfId="0" applyFont="1" applyAlignment="1" applyProtection="1">
      <alignment horizontal="right" vertical="center"/>
      <protection hidden="1"/>
    </xf>
    <xf numFmtId="14" fontId="17" fillId="0" borderId="0" xfId="0" applyNumberFormat="1" applyFont="1" applyProtection="1">
      <alignment vertical="center"/>
      <protection hidden="1"/>
    </xf>
    <xf numFmtId="14" fontId="21" fillId="0" borderId="0" xfId="0" applyNumberFormat="1" applyFont="1" applyProtection="1">
      <alignment vertical="center"/>
      <protection hidden="1"/>
    </xf>
    <xf numFmtId="177" fontId="20" fillId="0" borderId="0" xfId="0" applyNumberFormat="1" applyFont="1" applyProtection="1">
      <alignment vertical="center"/>
      <protection hidden="1"/>
    </xf>
    <xf numFmtId="177" fontId="18" fillId="0" borderId="0" xfId="0" applyNumberFormat="1" applyFont="1" applyProtection="1">
      <alignment vertical="center"/>
      <protection hidden="1"/>
    </xf>
    <xf numFmtId="0" fontId="4" fillId="0" borderId="2" xfId="0" applyFont="1" applyBorder="1" applyAlignment="1" applyProtection="1">
      <alignment horizontal="center" vertical="center"/>
      <protection hidden="1"/>
    </xf>
    <xf numFmtId="0" fontId="7" fillId="0" borderId="1" xfId="0" applyFont="1" applyBorder="1" applyProtection="1">
      <alignment vertical="center"/>
      <protection hidden="1"/>
    </xf>
    <xf numFmtId="0" fontId="14" fillId="0" borderId="1" xfId="0" applyFont="1" applyBorder="1" applyProtection="1">
      <alignment vertical="center"/>
      <protection hidden="1"/>
    </xf>
    <xf numFmtId="0" fontId="4" fillId="0" borderId="13" xfId="0" applyFont="1" applyBorder="1" applyProtection="1">
      <alignment vertical="center"/>
      <protection hidden="1"/>
    </xf>
    <xf numFmtId="0" fontId="14" fillId="0" borderId="0" xfId="0" applyFont="1" applyAlignment="1" applyProtection="1">
      <alignment horizontal="right" vertical="center"/>
      <protection hidden="1"/>
    </xf>
    <xf numFmtId="14" fontId="14" fillId="0" borderId="0" xfId="0" applyNumberFormat="1" applyFont="1" applyProtection="1">
      <alignment vertical="center"/>
      <protection hidden="1"/>
    </xf>
    <xf numFmtId="0" fontId="15" fillId="0" borderId="0" xfId="0" applyFont="1" applyProtection="1">
      <alignment vertical="center"/>
      <protection hidden="1"/>
    </xf>
    <xf numFmtId="0" fontId="18" fillId="0" borderId="0" xfId="0" applyFont="1" applyAlignment="1" applyProtection="1">
      <alignment horizontal="right" vertical="center"/>
      <protection hidden="1"/>
    </xf>
    <xf numFmtId="177" fontId="13" fillId="0" borderId="0" xfId="0" applyNumberFormat="1" applyFont="1" applyProtection="1">
      <alignment vertical="center"/>
      <protection hidden="1"/>
    </xf>
    <xf numFmtId="177" fontId="13" fillId="0" borderId="2" xfId="0" applyNumberFormat="1" applyFont="1" applyBorder="1" applyAlignment="1" applyProtection="1">
      <alignment horizontal="center" vertical="center"/>
      <protection hidden="1"/>
    </xf>
    <xf numFmtId="0" fontId="14" fillId="0" borderId="2" xfId="0" applyFont="1" applyBorder="1" applyProtection="1">
      <alignment vertical="center"/>
      <protection hidden="1"/>
    </xf>
    <xf numFmtId="177" fontId="6" fillId="0" borderId="14" xfId="0" applyNumberFormat="1" applyFont="1" applyBorder="1" applyProtection="1">
      <alignment vertical="center"/>
      <protection hidden="1"/>
    </xf>
    <xf numFmtId="0" fontId="6" fillId="0" borderId="0" xfId="0" applyFont="1" applyProtection="1">
      <alignment vertical="center"/>
      <protection hidden="1"/>
    </xf>
    <xf numFmtId="0" fontId="5" fillId="0" borderId="0" xfId="0" applyFont="1" applyProtection="1">
      <alignment vertical="center"/>
      <protection hidden="1"/>
    </xf>
    <xf numFmtId="178" fontId="11" fillId="10" borderId="9" xfId="0" applyNumberFormat="1" applyFont="1" applyFill="1" applyBorder="1" applyProtection="1">
      <alignment vertical="center"/>
      <protection locked="0"/>
    </xf>
    <xf numFmtId="178" fontId="11" fillId="10" borderId="8" xfId="0" applyNumberFormat="1" applyFont="1" applyFill="1" applyBorder="1" applyProtection="1">
      <alignment vertical="center"/>
      <protection locked="0"/>
    </xf>
    <xf numFmtId="178" fontId="11" fillId="10" borderId="19" xfId="0" applyNumberFormat="1" applyFont="1" applyFill="1" applyBorder="1" applyProtection="1">
      <alignment vertical="center"/>
      <protection locked="0"/>
    </xf>
    <xf numFmtId="178" fontId="11" fillId="10" borderId="6" xfId="0" applyNumberFormat="1" applyFont="1" applyFill="1" applyBorder="1" applyProtection="1">
      <alignment vertical="center"/>
      <protection locked="0"/>
    </xf>
    <xf numFmtId="178" fontId="11" fillId="10" borderId="7" xfId="0" applyNumberFormat="1" applyFont="1" applyFill="1" applyBorder="1" applyProtection="1">
      <alignment vertical="center"/>
      <protection locked="0"/>
    </xf>
    <xf numFmtId="0" fontId="11" fillId="11" borderId="25" xfId="0" applyFont="1" applyFill="1" applyBorder="1" applyAlignment="1" applyProtection="1">
      <alignment horizontal="center" vertical="center" shrinkToFit="1"/>
      <protection hidden="1"/>
    </xf>
    <xf numFmtId="0" fontId="11" fillId="11" borderId="22" xfId="0" applyFont="1" applyFill="1" applyBorder="1" applyAlignment="1" applyProtection="1">
      <alignment horizontal="center" vertical="center" shrinkToFit="1"/>
      <protection hidden="1"/>
    </xf>
    <xf numFmtId="0" fontId="0" fillId="0" borderId="0" xfId="0" applyAlignment="1" applyProtection="1">
      <alignment horizontal="center" vertical="center" shrinkToFit="1"/>
      <protection hidden="1"/>
    </xf>
    <xf numFmtId="0" fontId="0" fillId="0" borderId="0" xfId="0" applyAlignment="1" applyProtection="1">
      <alignment vertical="center" shrinkToFit="1"/>
      <protection hidden="1"/>
    </xf>
    <xf numFmtId="0" fontId="8" fillId="11" borderId="23" xfId="0" applyFont="1" applyFill="1" applyBorder="1" applyAlignment="1" applyProtection="1">
      <alignment horizontal="center" vertical="center" shrinkToFit="1"/>
      <protection hidden="1"/>
    </xf>
    <xf numFmtId="0" fontId="8" fillId="11" borderId="24" xfId="0" applyFont="1" applyFill="1" applyBorder="1" applyAlignment="1" applyProtection="1">
      <alignment horizontal="center" vertical="center" shrinkToFit="1"/>
      <protection hidden="1"/>
    </xf>
    <xf numFmtId="0" fontId="8" fillId="11" borderId="26" xfId="0" applyFont="1" applyFill="1" applyBorder="1" applyAlignment="1" applyProtection="1">
      <alignment horizontal="center" vertical="center" shrinkToFit="1"/>
      <protection hidden="1"/>
    </xf>
    <xf numFmtId="0" fontId="8" fillId="11" borderId="27" xfId="0" applyFont="1" applyFill="1" applyBorder="1" applyAlignment="1" applyProtection="1">
      <alignment horizontal="center" vertical="center" shrinkToFit="1"/>
      <protection hidden="1"/>
    </xf>
    <xf numFmtId="0" fontId="11" fillId="12" borderId="22" xfId="0" applyFont="1" applyFill="1" applyBorder="1" applyAlignment="1" applyProtection="1">
      <alignment horizontal="center" vertical="center" shrinkToFit="1"/>
      <protection hidden="1"/>
    </xf>
    <xf numFmtId="0" fontId="8" fillId="12" borderId="23" xfId="0" applyFont="1" applyFill="1" applyBorder="1" applyAlignment="1" applyProtection="1">
      <alignment horizontal="center" vertical="center" shrinkToFit="1"/>
      <protection hidden="1"/>
    </xf>
    <xf numFmtId="0" fontId="8" fillId="12" borderId="27" xfId="0" applyFont="1" applyFill="1" applyBorder="1" applyAlignment="1" applyProtection="1">
      <alignment horizontal="center" vertical="center" shrinkToFit="1"/>
      <protection hidden="1"/>
    </xf>
    <xf numFmtId="0" fontId="11" fillId="11" borderId="35" xfId="0" applyFont="1" applyFill="1" applyBorder="1" applyAlignment="1" applyProtection="1">
      <alignment horizontal="center" vertical="center" shrinkToFit="1"/>
      <protection hidden="1"/>
    </xf>
    <xf numFmtId="0" fontId="8" fillId="11" borderId="36" xfId="0" applyFont="1" applyFill="1" applyBorder="1" applyAlignment="1" applyProtection="1">
      <alignment horizontal="center" vertical="center" shrinkToFit="1"/>
      <protection hidden="1"/>
    </xf>
    <xf numFmtId="0" fontId="8" fillId="11" borderId="37" xfId="0" applyFont="1" applyFill="1" applyBorder="1" applyAlignment="1" applyProtection="1">
      <alignment horizontal="center" vertical="center" shrinkToFit="1"/>
      <protection hidden="1"/>
    </xf>
    <xf numFmtId="0" fontId="11" fillId="0" borderId="3" xfId="0" applyFont="1" applyBorder="1" applyAlignment="1" applyProtection="1">
      <alignment horizontal="center" vertical="center" shrinkToFit="1"/>
      <protection hidden="1"/>
    </xf>
    <xf numFmtId="0" fontId="8" fillId="12" borderId="24" xfId="0" applyFont="1" applyFill="1" applyBorder="1" applyAlignment="1" applyProtection="1">
      <alignment horizontal="center" vertical="center" shrinkToFit="1"/>
      <protection hidden="1"/>
    </xf>
    <xf numFmtId="0" fontId="11" fillId="11" borderId="28" xfId="0" applyFont="1" applyFill="1" applyBorder="1" applyAlignment="1" applyProtection="1">
      <alignment horizontal="center" vertical="center" shrinkToFit="1"/>
      <protection hidden="1"/>
    </xf>
    <xf numFmtId="0" fontId="8" fillId="11" borderId="29" xfId="0" applyFont="1" applyFill="1" applyBorder="1" applyAlignment="1" applyProtection="1">
      <alignment horizontal="center" vertical="center" shrinkToFit="1"/>
      <protection hidden="1"/>
    </xf>
    <xf numFmtId="0" fontId="8" fillId="11" borderId="30" xfId="0" applyFont="1" applyFill="1" applyBorder="1" applyAlignment="1" applyProtection="1">
      <alignment horizontal="center" vertical="center" shrinkToFit="1"/>
      <protection hidden="1"/>
    </xf>
    <xf numFmtId="0" fontId="11" fillId="0" borderId="20" xfId="0" applyFont="1" applyBorder="1" applyAlignment="1" applyProtection="1">
      <alignment horizontal="center" vertical="center" shrinkToFit="1"/>
      <protection hidden="1"/>
    </xf>
    <xf numFmtId="0" fontId="8" fillId="12" borderId="29" xfId="0" applyFont="1" applyFill="1" applyBorder="1" applyAlignment="1" applyProtection="1">
      <alignment horizontal="center" vertical="center" shrinkToFit="1"/>
      <protection hidden="1"/>
    </xf>
    <xf numFmtId="0" fontId="8" fillId="12" borderId="30" xfId="0" applyFont="1" applyFill="1" applyBorder="1" applyAlignment="1" applyProtection="1">
      <alignment horizontal="center" vertical="center" shrinkToFit="1"/>
      <protection hidden="1"/>
    </xf>
    <xf numFmtId="0" fontId="0" fillId="2" borderId="0" xfId="0" applyFill="1" applyAlignment="1" applyProtection="1">
      <alignment horizontal="center" vertical="center" shrinkToFit="1"/>
      <protection hidden="1"/>
    </xf>
    <xf numFmtId="14" fontId="17" fillId="10" borderId="23" xfId="0" applyNumberFormat="1" applyFont="1" applyFill="1" applyBorder="1" applyProtection="1">
      <alignment vertical="center"/>
      <protection hidden="1"/>
    </xf>
    <xf numFmtId="0" fontId="12" fillId="0" borderId="10" xfId="0" applyFont="1" applyBorder="1" applyAlignment="1" applyProtection="1">
      <alignment horizontal="center" vertical="center" shrinkToFit="1"/>
      <protection hidden="1"/>
    </xf>
    <xf numFmtId="0" fontId="12" fillId="0" borderId="11" xfId="0" applyFont="1" applyBorder="1" applyAlignment="1" applyProtection="1">
      <alignment horizontal="center" vertical="center" shrinkToFit="1"/>
      <protection hidden="1"/>
    </xf>
    <xf numFmtId="0" fontId="12" fillId="0" borderId="12" xfId="0" applyFont="1" applyBorder="1" applyAlignment="1" applyProtection="1">
      <alignment horizontal="center" vertical="center" shrinkToFit="1"/>
      <protection hidden="1"/>
    </xf>
    <xf numFmtId="0" fontId="12" fillId="0" borderId="1" xfId="0" applyFont="1" applyBorder="1" applyAlignment="1" applyProtection="1">
      <alignment horizontal="center" vertical="center" shrinkToFit="1"/>
      <protection hidden="1"/>
    </xf>
    <xf numFmtId="0" fontId="12" fillId="0" borderId="0" xfId="0" applyFont="1" applyAlignment="1" applyProtection="1">
      <alignment horizontal="center" vertical="center" shrinkToFit="1"/>
      <protection hidden="1"/>
    </xf>
    <xf numFmtId="0" fontId="12" fillId="0" borderId="2" xfId="0" applyFont="1" applyBorder="1" applyAlignment="1" applyProtection="1">
      <alignment horizontal="center" vertical="center" shrinkToFit="1"/>
      <protection hidden="1"/>
    </xf>
    <xf numFmtId="177" fontId="11" fillId="0" borderId="20" xfId="0" applyNumberFormat="1" applyFont="1" applyBorder="1" applyAlignment="1" applyProtection="1">
      <alignment horizontal="center" vertical="center" shrinkToFit="1"/>
      <protection hidden="1"/>
    </xf>
    <xf numFmtId="177" fontId="11" fillId="0" borderId="21" xfId="0" applyNumberFormat="1" applyFont="1" applyBorder="1" applyAlignment="1" applyProtection="1">
      <alignment horizontal="center" vertical="center" shrinkToFit="1"/>
      <protection hidden="1"/>
    </xf>
    <xf numFmtId="177" fontId="11" fillId="0" borderId="31" xfId="0" applyNumberFormat="1" applyFont="1" applyBorder="1" applyAlignment="1" applyProtection="1">
      <alignment horizontal="center" vertical="center" shrinkToFit="1"/>
      <protection hidden="1"/>
    </xf>
    <xf numFmtId="177" fontId="11" fillId="0" borderId="32" xfId="0" applyNumberFormat="1" applyFont="1" applyBorder="1" applyAlignment="1" applyProtection="1">
      <alignment horizontal="center" vertical="center" shrinkToFit="1"/>
      <protection hidden="1"/>
    </xf>
    <xf numFmtId="177" fontId="11" fillId="0" borderId="3" xfId="0" applyNumberFormat="1" applyFont="1" applyBorder="1" applyAlignment="1" applyProtection="1">
      <alignment horizontal="center" vertical="center" shrinkToFit="1"/>
      <protection hidden="1"/>
    </xf>
    <xf numFmtId="177" fontId="11" fillId="0" borderId="4" xfId="0" applyNumberFormat="1" applyFont="1" applyBorder="1" applyAlignment="1" applyProtection="1">
      <alignment horizontal="center" vertical="center" shrinkToFit="1"/>
      <protection hidden="1"/>
    </xf>
    <xf numFmtId="0" fontId="6" fillId="8" borderId="15" xfId="0" applyFont="1" applyFill="1" applyBorder="1" applyAlignment="1" applyProtection="1">
      <alignment horizontal="center" vertical="center"/>
      <protection hidden="1"/>
    </xf>
    <xf numFmtId="0" fontId="6" fillId="8" borderId="16" xfId="0" applyFont="1" applyFill="1" applyBorder="1" applyAlignment="1" applyProtection="1">
      <alignment horizontal="center" vertical="center"/>
      <protection hidden="1"/>
    </xf>
    <xf numFmtId="0" fontId="6" fillId="8" borderId="17" xfId="0" applyFont="1" applyFill="1" applyBorder="1" applyAlignment="1" applyProtection="1">
      <alignment horizontal="center" vertical="center"/>
      <protection hidden="1"/>
    </xf>
    <xf numFmtId="0" fontId="3" fillId="6" borderId="15" xfId="0" applyFont="1" applyFill="1" applyBorder="1" applyAlignment="1" applyProtection="1">
      <alignment horizontal="center" vertical="center"/>
      <protection hidden="1"/>
    </xf>
    <xf numFmtId="0" fontId="3" fillId="6" borderId="17" xfId="0" applyFont="1" applyFill="1" applyBorder="1" applyAlignment="1" applyProtection="1">
      <alignment horizontal="center" vertical="center"/>
      <protection hidden="1"/>
    </xf>
    <xf numFmtId="177" fontId="23" fillId="0" borderId="0" xfId="0" applyNumberFormat="1" applyFont="1" applyAlignment="1" applyProtection="1">
      <alignment horizontal="left" vertical="center" shrinkToFit="1"/>
      <protection hidden="1"/>
    </xf>
    <xf numFmtId="177" fontId="23" fillId="0" borderId="2" xfId="0" applyNumberFormat="1" applyFont="1" applyBorder="1" applyAlignment="1" applyProtection="1">
      <alignment horizontal="left" vertical="center" shrinkToFit="1"/>
      <protection hidden="1"/>
    </xf>
    <xf numFmtId="0" fontId="8" fillId="9" borderId="31" xfId="0" applyFont="1" applyFill="1" applyBorder="1" applyAlignment="1" applyProtection="1">
      <alignment horizontal="center" vertical="center" shrinkToFit="1"/>
      <protection hidden="1"/>
    </xf>
    <xf numFmtId="0" fontId="8" fillId="9" borderId="32" xfId="0" applyFont="1" applyFill="1" applyBorder="1" applyAlignment="1" applyProtection="1">
      <alignment horizontal="center" vertical="center" shrinkToFit="1"/>
      <protection hidden="1"/>
    </xf>
    <xf numFmtId="0" fontId="4" fillId="11" borderId="31" xfId="0" applyFont="1" applyFill="1" applyBorder="1" applyAlignment="1" applyProtection="1">
      <alignment horizontal="center" vertical="center" shrinkToFit="1"/>
      <protection hidden="1"/>
    </xf>
    <xf numFmtId="0" fontId="4" fillId="11" borderId="34" xfId="0" applyFont="1" applyFill="1" applyBorder="1" applyAlignment="1" applyProtection="1">
      <alignment horizontal="center" vertical="center" shrinkToFit="1"/>
      <protection hidden="1"/>
    </xf>
    <xf numFmtId="0" fontId="4" fillId="11" borderId="32" xfId="0" applyFont="1" applyFill="1" applyBorder="1" applyAlignment="1" applyProtection="1">
      <alignment horizontal="center" vertical="center" shrinkToFit="1"/>
      <protection hidden="1"/>
    </xf>
    <xf numFmtId="176" fontId="6" fillId="8" borderId="20" xfId="0" applyNumberFormat="1" applyFont="1" applyFill="1" applyBorder="1" applyAlignment="1" applyProtection="1">
      <alignment horizontal="center" vertical="center"/>
      <protection hidden="1"/>
    </xf>
    <xf numFmtId="176" fontId="6" fillId="8" borderId="21" xfId="0" applyNumberFormat="1" applyFont="1" applyFill="1" applyBorder="1" applyAlignment="1" applyProtection="1">
      <alignment horizontal="center" vertical="center"/>
      <protection hidden="1"/>
    </xf>
    <xf numFmtId="177" fontId="9" fillId="7" borderId="15" xfId="0" applyNumberFormat="1" applyFont="1" applyFill="1" applyBorder="1" applyAlignment="1" applyProtection="1">
      <alignment horizontal="center" vertical="center"/>
      <protection hidden="1"/>
    </xf>
    <xf numFmtId="177" fontId="9" fillId="7" borderId="16" xfId="0" applyNumberFormat="1" applyFont="1" applyFill="1" applyBorder="1" applyAlignment="1" applyProtection="1">
      <alignment horizontal="center" vertical="center"/>
      <protection hidden="1"/>
    </xf>
    <xf numFmtId="177" fontId="9" fillId="7" borderId="17" xfId="0" applyNumberFormat="1" applyFont="1" applyFill="1" applyBorder="1" applyAlignment="1" applyProtection="1">
      <alignment horizontal="center" vertical="center"/>
      <protection hidden="1"/>
    </xf>
    <xf numFmtId="0" fontId="22" fillId="0" borderId="14" xfId="0" applyFont="1" applyBorder="1" applyAlignment="1" applyProtection="1">
      <alignment horizontal="center" vertical="center" shrinkToFit="1"/>
      <protection hidden="1"/>
    </xf>
    <xf numFmtId="0" fontId="22" fillId="0" borderId="18" xfId="0" applyFont="1" applyBorder="1" applyAlignment="1" applyProtection="1">
      <alignment horizontal="center" vertical="center" shrinkToFit="1"/>
      <protection hidden="1"/>
    </xf>
    <xf numFmtId="0" fontId="11" fillId="15" borderId="13" xfId="0" applyFont="1" applyFill="1" applyBorder="1" applyAlignment="1" applyProtection="1">
      <alignment vertical="center" shrinkToFit="1"/>
      <protection hidden="1"/>
    </xf>
    <xf numFmtId="177" fontId="3" fillId="15" borderId="15" xfId="0" applyNumberFormat="1" applyFont="1" applyFill="1" applyBorder="1" applyAlignment="1" applyProtection="1">
      <alignment horizontal="center" vertical="center"/>
      <protection hidden="1"/>
    </xf>
    <xf numFmtId="177" fontId="3" fillId="15" borderId="17" xfId="0" applyNumberFormat="1" applyFont="1" applyFill="1" applyBorder="1" applyAlignment="1" applyProtection="1">
      <alignment horizontal="center" vertical="center"/>
      <protection hidden="1"/>
    </xf>
    <xf numFmtId="14" fontId="3" fillId="15" borderId="5" xfId="0" applyNumberFormat="1" applyFont="1" applyFill="1" applyBorder="1" applyAlignment="1" applyProtection="1">
      <alignment horizontal="center" vertical="center" shrinkToFit="1"/>
      <protection hidden="1"/>
    </xf>
    <xf numFmtId="14" fontId="3" fillId="15" borderId="7" xfId="0" applyNumberFormat="1" applyFont="1" applyFill="1" applyBorder="1" applyAlignment="1" applyProtection="1">
      <alignment horizontal="center" vertical="center" shrinkToFit="1"/>
      <protection hidden="1"/>
    </xf>
  </cellXfs>
  <cellStyles count="1">
    <cellStyle name="標準" xfId="0" builtinId="0"/>
  </cellStyles>
  <dxfs count="1">
    <dxf>
      <fill>
        <patternFill patternType="none">
          <bgColor auto="1"/>
        </patternFill>
      </fill>
    </dxf>
  </dxfs>
  <tableStyles count="0" defaultTableStyle="TableStyleMedium9" defaultPivotStyle="PivotStyleLight16"/>
  <colors>
    <mruColors>
      <color rgb="FF00CCFF"/>
      <color rgb="FFFFFF99"/>
      <color rgb="FF3333FF"/>
      <color rgb="FFCCFFCC"/>
      <color rgb="FFFF66FF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110068</xdr:colOff>
      <xdr:row>3</xdr:row>
      <xdr:rowOff>58846</xdr:rowOff>
    </xdr:from>
    <xdr:to>
      <xdr:col>9</xdr:col>
      <xdr:colOff>494879</xdr:colOff>
      <xdr:row>5</xdr:row>
      <xdr:rowOff>220136</xdr:rowOff>
    </xdr:to>
    <xdr:sp macro="" textlink="">
      <xdr:nvSpPr>
        <xdr:cNvPr id="2" name="AutoShape 9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110068" y="609179"/>
          <a:ext cx="4601211" cy="796290"/>
        </a:xfrm>
        <a:prstGeom prst="bevel">
          <a:avLst>
            <a:gd name="adj" fmla="val 727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18288" rIns="0" bIns="0" anchor="ctr" anchorCtr="0" upright="1"/>
        <a:lstStyle/>
        <a:p>
          <a:pPr algn="l" rtl="0">
            <a:defRPr sz="1000"/>
          </a:pPr>
          <a:r>
            <a:rPr lang="en-US" altLang="ja-JP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1. </a:t>
          </a: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採用年月日を入力してください。</a:t>
          </a:r>
          <a:endParaRPr lang="en-US" altLang="ja-JP" sz="12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en-US" altLang="ja-JP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2. </a:t>
          </a: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除算・加算の対象期間がある者は、その期間を入力してください。</a:t>
          </a:r>
        </a:p>
        <a:p>
          <a:pPr algn="l" rtl="0">
            <a:defRPr sz="1000"/>
          </a:pPr>
          <a:endParaRPr lang="en-US" altLang="ja-JP" sz="2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en-US" altLang="ja-JP" sz="10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</a:t>
          </a:r>
          <a:r>
            <a:rPr lang="ja-JP" altLang="en-US" sz="10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受講対象外となる場合があります。詳細は別添資料を御参照ください。</a:t>
          </a:r>
          <a:endParaRPr lang="ja-JP" altLang="en-US" sz="12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0</xdr:col>
      <xdr:colOff>107496</xdr:colOff>
      <xdr:row>23</xdr:row>
      <xdr:rowOff>6199</xdr:rowOff>
    </xdr:from>
    <xdr:to>
      <xdr:col>4</xdr:col>
      <xdr:colOff>984251</xdr:colOff>
      <xdr:row>24</xdr:row>
      <xdr:rowOff>36740</xdr:rowOff>
    </xdr:to>
    <xdr:sp macro="" textlink="">
      <xdr:nvSpPr>
        <xdr:cNvPr id="3" name="AutoShape 1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rrowheads="1"/>
        </xdr:cNvSpPr>
      </xdr:nvSpPr>
      <xdr:spPr bwMode="auto">
        <a:xfrm>
          <a:off x="107496" y="7837866"/>
          <a:ext cx="2697088" cy="390374"/>
        </a:xfrm>
        <a:prstGeom prst="foldedCorner">
          <a:avLst>
            <a:gd name="adj" fmla="val 12500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36576" tIns="18288" rIns="0" bIns="0" anchor="ctr" upright="1"/>
        <a:lstStyle/>
        <a:p>
          <a:pPr algn="ctr" rtl="0"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除算期間・加算期間を入れた在職年数</a:t>
          </a:r>
        </a:p>
      </xdr:txBody>
    </xdr:sp>
    <xdr:clientData/>
  </xdr:twoCellAnchor>
  <xdr:twoCellAnchor>
    <xdr:from>
      <xdr:col>7</xdr:col>
      <xdr:colOff>265644</xdr:colOff>
      <xdr:row>20</xdr:row>
      <xdr:rowOff>66675</xdr:rowOff>
    </xdr:from>
    <xdr:to>
      <xdr:col>7</xdr:col>
      <xdr:colOff>719669</xdr:colOff>
      <xdr:row>21</xdr:row>
      <xdr:rowOff>171450</xdr:rowOff>
    </xdr:to>
    <xdr:sp macro="" textlink="">
      <xdr:nvSpPr>
        <xdr:cNvPr id="2067" name="AutoShape 200">
          <a:extLst>
            <a:ext uri="{FF2B5EF4-FFF2-40B4-BE49-F238E27FC236}">
              <a16:creationId xmlns:a16="http://schemas.microsoft.com/office/drawing/2014/main" id="{00000000-0008-0000-0000-000013080000}"/>
            </a:ext>
          </a:extLst>
        </xdr:cNvPr>
        <xdr:cNvSpPr>
          <a:spLocks noChangeArrowheads="1"/>
        </xdr:cNvSpPr>
      </xdr:nvSpPr>
      <xdr:spPr bwMode="auto">
        <a:xfrm flipH="1">
          <a:off x="3250144" y="4448175"/>
          <a:ext cx="454025" cy="316442"/>
        </a:xfrm>
        <a:prstGeom prst="leftArrow">
          <a:avLst>
            <a:gd name="adj1" fmla="val 50000"/>
            <a:gd name="adj2" fmla="val 41723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11</xdr:col>
      <xdr:colOff>59692</xdr:colOff>
      <xdr:row>9</xdr:row>
      <xdr:rowOff>0</xdr:rowOff>
    </xdr:from>
    <xdr:to>
      <xdr:col>11</xdr:col>
      <xdr:colOff>2339340</xdr:colOff>
      <xdr:row>15</xdr:row>
      <xdr:rowOff>114300</xdr:rowOff>
    </xdr:to>
    <xdr:sp macro="" textlink="">
      <xdr:nvSpPr>
        <xdr:cNvPr id="7" name="AutoShape 15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/>
        </xdr:cNvSpPr>
      </xdr:nvSpPr>
      <xdr:spPr bwMode="auto">
        <a:xfrm>
          <a:off x="4822192" y="2011680"/>
          <a:ext cx="2279648" cy="1348740"/>
        </a:xfrm>
        <a:prstGeom prst="foldedCorner">
          <a:avLst>
            <a:gd name="adj" fmla="val 5694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36576" tIns="36000" rIns="36000" bIns="36000" anchor="t" upright="1"/>
        <a:lstStyle/>
        <a:p>
          <a:pPr algn="l" rtl="0">
            <a:lnSpc>
              <a:spcPts val="2100"/>
            </a:lnSpc>
            <a:defRPr sz="1000"/>
          </a:pPr>
          <a:r>
            <a:rPr lang="ja-JP" altLang="en-US" sz="1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＜除算対象期間＞</a:t>
          </a:r>
          <a:endParaRPr lang="ja-JP" altLang="en-US" sz="16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4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○ 病気休職期間</a:t>
          </a:r>
        </a:p>
        <a:p>
          <a:pPr algn="l" rtl="0">
            <a:lnSpc>
              <a:spcPts val="14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○ 刑事休職期間</a:t>
          </a:r>
        </a:p>
        <a:p>
          <a:pPr algn="l" rtl="0">
            <a:lnSpc>
              <a:spcPts val="14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○ 在籍専従休職期間</a:t>
          </a:r>
        </a:p>
        <a:p>
          <a:pPr algn="l" rtl="0">
            <a:lnSpc>
              <a:spcPts val="14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○ 育児休業期間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○ 配偶者同行休業期間</a:t>
          </a:r>
          <a:endParaRPr lang="en-US" altLang="ja-JP" sz="12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11</xdr:col>
      <xdr:colOff>66398</xdr:colOff>
      <xdr:row>15</xdr:row>
      <xdr:rowOff>190501</xdr:rowOff>
    </xdr:from>
    <xdr:to>
      <xdr:col>11</xdr:col>
      <xdr:colOff>2377440</xdr:colOff>
      <xdr:row>21</xdr:row>
      <xdr:rowOff>152400</xdr:rowOff>
    </xdr:to>
    <xdr:sp macro="" textlink="">
      <xdr:nvSpPr>
        <xdr:cNvPr id="9" name="AutoShape 15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 noChangeArrowheads="1"/>
        </xdr:cNvSpPr>
      </xdr:nvSpPr>
      <xdr:spPr bwMode="auto">
        <a:xfrm>
          <a:off x="4828898" y="3436621"/>
          <a:ext cx="2311042" cy="1196339"/>
        </a:xfrm>
        <a:prstGeom prst="foldedCorner">
          <a:avLst>
            <a:gd name="adj" fmla="val 5293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36576" tIns="36000" rIns="36000" bIns="36000" anchor="t" upright="1"/>
        <a:lstStyle/>
        <a:p>
          <a:pPr algn="l" rtl="0">
            <a:lnSpc>
              <a:spcPts val="2100"/>
            </a:lnSpc>
            <a:defRPr sz="1000"/>
          </a:pPr>
          <a:r>
            <a:rPr lang="ja-JP" altLang="en-US" sz="1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＜加算対象期間＞</a:t>
          </a:r>
          <a:endParaRPr lang="ja-JP" altLang="en-US" sz="16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4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○ 他道府県での教職経験期間</a:t>
          </a:r>
          <a:endParaRPr lang="en-US" altLang="ja-JP" sz="12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4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○ 私学での教職経験期間</a:t>
          </a:r>
          <a:endParaRPr lang="en-US" altLang="ja-JP" sz="12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400"/>
            </a:lnSpc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ただし、講師等の期限を区切った採用は加算対象とはなりません。</a:t>
          </a:r>
        </a:p>
      </xdr:txBody>
    </xdr:sp>
    <xdr:clientData/>
  </xdr:twoCellAnchor>
  <xdr:twoCellAnchor>
    <xdr:from>
      <xdr:col>4</xdr:col>
      <xdr:colOff>127000</xdr:colOff>
      <xdr:row>20</xdr:row>
      <xdr:rowOff>21167</xdr:rowOff>
    </xdr:from>
    <xdr:to>
      <xdr:col>7</xdr:col>
      <xdr:colOff>182033</xdr:colOff>
      <xdr:row>21</xdr:row>
      <xdr:rowOff>192617</xdr:rowOff>
    </xdr:to>
    <xdr:sp macro="" textlink="">
      <xdr:nvSpPr>
        <xdr:cNvPr id="10" name="Rectangle 201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rrowheads="1"/>
        </xdr:cNvSpPr>
      </xdr:nvSpPr>
      <xdr:spPr bwMode="auto">
        <a:xfrm>
          <a:off x="1947333" y="4402667"/>
          <a:ext cx="1219200" cy="383117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合計の端数月は切り捨てになります。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R28"/>
  <sheetViews>
    <sheetView showGridLines="0" tabSelected="1" view="pageBreakPreview" zoomScale="85" zoomScaleNormal="100" zoomScaleSheetLayoutView="85" workbookViewId="0">
      <selection activeCell="B8" sqref="B8"/>
    </sheetView>
  </sheetViews>
  <sheetFormatPr defaultColWidth="9" defaultRowHeight="13.5" x14ac:dyDescent="0.15"/>
  <cols>
    <col min="1" max="1" width="2.25" style="4" customWidth="1"/>
    <col min="2" max="2" width="18.25" style="4" customWidth="1"/>
    <col min="3" max="3" width="17.75" style="4" hidden="1" customWidth="1"/>
    <col min="4" max="4" width="6.375" style="4" customWidth="1"/>
    <col min="5" max="5" width="18.25" style="4" customWidth="1"/>
    <col min="6" max="7" width="15.25" style="4" hidden="1" customWidth="1"/>
    <col min="8" max="8" width="11.25" style="4" customWidth="1"/>
    <col min="9" max="9" width="11.375" style="4" customWidth="1"/>
    <col min="10" max="10" width="7.875" style="4" customWidth="1"/>
    <col min="11" max="11" width="3.375" style="4" customWidth="1"/>
    <col min="12" max="12" width="36.875" style="4" customWidth="1"/>
    <col min="13" max="13" width="6.625" style="88" customWidth="1"/>
    <col min="14" max="14" width="4" style="88" customWidth="1"/>
    <col min="15" max="15" width="7.75" style="88" customWidth="1"/>
    <col min="16" max="16" width="6.625" style="88" customWidth="1"/>
    <col min="17" max="17" width="4" style="88" customWidth="1"/>
    <col min="18" max="18" width="8" style="88" customWidth="1"/>
    <col min="19" max="16384" width="9" style="4"/>
  </cols>
  <sheetData>
    <row r="1" spans="1:18" ht="14.25" thickBot="1" x14ac:dyDescent="0.2">
      <c r="A1" s="4" t="s">
        <v>57</v>
      </c>
      <c r="M1" s="68"/>
      <c r="N1" s="68"/>
      <c r="O1" s="68"/>
      <c r="P1" s="68"/>
      <c r="Q1" s="68"/>
      <c r="R1" s="68"/>
    </row>
    <row r="2" spans="1:18" ht="7.5" customHeight="1" x14ac:dyDescent="0.15">
      <c r="A2" s="90" t="s">
        <v>59</v>
      </c>
      <c r="B2" s="91"/>
      <c r="C2" s="91"/>
      <c r="D2" s="91"/>
      <c r="E2" s="91"/>
      <c r="F2" s="91"/>
      <c r="G2" s="91"/>
      <c r="H2" s="91"/>
      <c r="I2" s="91"/>
      <c r="J2" s="92"/>
      <c r="K2" s="22"/>
      <c r="M2" s="68"/>
      <c r="N2" s="68"/>
      <c r="O2" s="68"/>
      <c r="P2" s="68"/>
      <c r="Q2" s="68"/>
      <c r="R2" s="68"/>
    </row>
    <row r="3" spans="1:18" ht="22.5" customHeight="1" thickBot="1" x14ac:dyDescent="0.2">
      <c r="A3" s="93"/>
      <c r="B3" s="94"/>
      <c r="C3" s="94"/>
      <c r="D3" s="94"/>
      <c r="E3" s="94"/>
      <c r="F3" s="94"/>
      <c r="G3" s="94"/>
      <c r="H3" s="94"/>
      <c r="I3" s="94"/>
      <c r="J3" s="95"/>
      <c r="K3" s="22"/>
      <c r="M3" s="69"/>
      <c r="N3" s="69"/>
      <c r="O3" s="69"/>
      <c r="P3" s="69"/>
      <c r="Q3" s="69"/>
      <c r="R3" s="69"/>
    </row>
    <row r="4" spans="1:18" ht="34.15" customHeight="1" x14ac:dyDescent="0.15">
      <c r="A4" s="37"/>
      <c r="J4" s="38"/>
      <c r="M4" s="111" t="s">
        <v>15</v>
      </c>
      <c r="N4" s="112"/>
      <c r="O4" s="112"/>
      <c r="P4" s="112"/>
      <c r="Q4" s="112"/>
      <c r="R4" s="113"/>
    </row>
    <row r="5" spans="1:18" s="6" customFormat="1" ht="28.5" customHeight="1" x14ac:dyDescent="0.15">
      <c r="A5" s="39"/>
      <c r="J5" s="40"/>
      <c r="M5" s="67" t="s">
        <v>33</v>
      </c>
      <c r="N5" s="70" t="s">
        <v>26</v>
      </c>
      <c r="O5" s="71">
        <v>1982</v>
      </c>
      <c r="P5" s="9" t="s">
        <v>29</v>
      </c>
      <c r="Q5" s="70" t="s">
        <v>26</v>
      </c>
      <c r="R5" s="71">
        <v>2004</v>
      </c>
    </row>
    <row r="6" spans="1:18" s="6" customFormat="1" ht="28.5" customHeight="1" thickBot="1" x14ac:dyDescent="0.2">
      <c r="A6" s="39"/>
      <c r="J6" s="40"/>
      <c r="M6" s="67" t="s">
        <v>34</v>
      </c>
      <c r="N6" s="70" t="s">
        <v>26</v>
      </c>
      <c r="O6" s="71">
        <v>1983</v>
      </c>
      <c r="P6" s="9" t="s">
        <v>2</v>
      </c>
      <c r="Q6" s="70" t="s">
        <v>26</v>
      </c>
      <c r="R6" s="71">
        <v>2005</v>
      </c>
    </row>
    <row r="7" spans="1:18" s="6" customFormat="1" ht="28.5" customHeight="1" x14ac:dyDescent="0.15">
      <c r="A7" s="39"/>
      <c r="B7" s="20" t="s">
        <v>56</v>
      </c>
      <c r="C7" s="7"/>
      <c r="D7" s="41"/>
      <c r="E7" s="42"/>
      <c r="F7" s="42"/>
      <c r="G7" s="42"/>
      <c r="H7" s="41"/>
      <c r="I7" s="41"/>
      <c r="J7" s="40"/>
      <c r="K7" s="24"/>
      <c r="M7" s="67" t="s">
        <v>35</v>
      </c>
      <c r="N7" s="70" t="s">
        <v>26</v>
      </c>
      <c r="O7" s="71">
        <v>1984</v>
      </c>
      <c r="P7" s="9" t="s">
        <v>3</v>
      </c>
      <c r="Q7" s="70" t="s">
        <v>26</v>
      </c>
      <c r="R7" s="71">
        <v>2006</v>
      </c>
    </row>
    <row r="8" spans="1:18" s="6" customFormat="1" ht="28.5" customHeight="1" thickBot="1" x14ac:dyDescent="0.2">
      <c r="A8" s="39"/>
      <c r="B8" s="61"/>
      <c r="C8" s="8">
        <f>DATE(YEAR(B8),MONTH(B8),DAY(B8))</f>
        <v>0</v>
      </c>
      <c r="D8" s="43"/>
      <c r="E8" s="89"/>
      <c r="F8" s="44">
        <v>46113</v>
      </c>
      <c r="G8" s="45">
        <f>DATEDIF(C8,F8,"M")</f>
        <v>1515</v>
      </c>
      <c r="H8" s="107" t="s">
        <v>62</v>
      </c>
      <c r="I8" s="107"/>
      <c r="J8" s="108"/>
      <c r="K8" s="25"/>
      <c r="M8" s="67" t="s">
        <v>36</v>
      </c>
      <c r="N8" s="70" t="s">
        <v>26</v>
      </c>
      <c r="O8" s="71">
        <v>1985</v>
      </c>
      <c r="P8" s="9" t="s">
        <v>4</v>
      </c>
      <c r="Q8" s="70" t="s">
        <v>26</v>
      </c>
      <c r="R8" s="71">
        <v>2007</v>
      </c>
    </row>
    <row r="9" spans="1:18" s="6" customFormat="1" ht="28.5" customHeight="1" thickBot="1" x14ac:dyDescent="0.2">
      <c r="A9" s="39"/>
      <c r="C9" s="5"/>
      <c r="J9" s="47"/>
      <c r="K9" s="26"/>
      <c r="M9" s="67" t="s">
        <v>37</v>
      </c>
      <c r="N9" s="70" t="s">
        <v>26</v>
      </c>
      <c r="O9" s="71">
        <v>1986</v>
      </c>
      <c r="P9" s="9" t="s">
        <v>5</v>
      </c>
      <c r="Q9" s="70" t="s">
        <v>26</v>
      </c>
      <c r="R9" s="71">
        <v>2008</v>
      </c>
    </row>
    <row r="10" spans="1:18" s="6" customFormat="1" ht="28.5" customHeight="1" thickBot="1" x14ac:dyDescent="0.2">
      <c r="A10" s="39"/>
      <c r="B10" s="102" t="s">
        <v>16</v>
      </c>
      <c r="C10" s="103"/>
      <c r="D10" s="103"/>
      <c r="E10" s="103"/>
      <c r="F10" s="103"/>
      <c r="G10" s="103"/>
      <c r="H10" s="103"/>
      <c r="I10" s="103"/>
      <c r="J10" s="104"/>
      <c r="K10" s="27"/>
      <c r="M10" s="67" t="s">
        <v>38</v>
      </c>
      <c r="N10" s="70" t="s">
        <v>26</v>
      </c>
      <c r="O10" s="71">
        <v>1987</v>
      </c>
      <c r="P10" s="9" t="s">
        <v>6</v>
      </c>
      <c r="Q10" s="70" t="s">
        <v>26</v>
      </c>
      <c r="R10" s="71">
        <v>2009</v>
      </c>
    </row>
    <row r="11" spans="1:18" s="6" customFormat="1" ht="28.5" customHeight="1" thickBot="1" x14ac:dyDescent="0.2">
      <c r="A11" s="48"/>
      <c r="B11" s="23" t="s">
        <v>10</v>
      </c>
      <c r="C11" s="14"/>
      <c r="D11" s="51"/>
      <c r="E11" s="23" t="s">
        <v>18</v>
      </c>
      <c r="F11" s="16"/>
      <c r="G11" s="16"/>
      <c r="H11" s="54"/>
      <c r="I11" s="105" t="s">
        <v>22</v>
      </c>
      <c r="J11" s="106"/>
      <c r="K11" s="28"/>
      <c r="M11" s="67" t="s">
        <v>39</v>
      </c>
      <c r="N11" s="70" t="s">
        <v>26</v>
      </c>
      <c r="O11" s="71">
        <v>1988</v>
      </c>
      <c r="P11" s="9" t="s">
        <v>7</v>
      </c>
      <c r="Q11" s="70" t="s">
        <v>26</v>
      </c>
      <c r="R11" s="71">
        <v>2010</v>
      </c>
    </row>
    <row r="12" spans="1:18" s="6" customFormat="1" ht="28.5" customHeight="1" x14ac:dyDescent="0.15">
      <c r="A12" s="39"/>
      <c r="B12" s="62"/>
      <c r="C12" s="8" t="e">
        <f>DATE(YEAR(B12),MONTH(B12),DAY(B12)-1)</f>
        <v>#NUM!</v>
      </c>
      <c r="D12" s="52"/>
      <c r="E12" s="62"/>
      <c r="F12" s="13" t="str">
        <f>IF(E12="","0",DATEDIF(C12,E12,"M"))</f>
        <v>0</v>
      </c>
      <c r="G12" s="17"/>
      <c r="H12" s="46"/>
      <c r="I12" s="98" t="str">
        <f>IF(B12="","",IF(B12&lt;B8,"採用年月日以降の年月日を入れる",IF(E12="","",DATEDIF(C12,E12,"Y")&amp;"年 "&amp;TEXT(DATEDIF(C12,E12,"YM"),"0ヶ月"))))</f>
        <v/>
      </c>
      <c r="J12" s="99"/>
      <c r="K12" s="29"/>
      <c r="M12" s="67" t="s">
        <v>41</v>
      </c>
      <c r="N12" s="70" t="s">
        <v>26</v>
      </c>
      <c r="O12" s="71">
        <v>1989</v>
      </c>
      <c r="P12" s="9" t="s">
        <v>8</v>
      </c>
      <c r="Q12" s="70" t="s">
        <v>26</v>
      </c>
      <c r="R12" s="71">
        <v>2011</v>
      </c>
    </row>
    <row r="13" spans="1:18" s="6" customFormat="1" ht="28.5" customHeight="1" x14ac:dyDescent="0.15">
      <c r="A13" s="39"/>
      <c r="B13" s="62"/>
      <c r="C13" s="8" t="e">
        <f>DATE(YEAR(B13),MONTH(B13),DAY(B13)-1)</f>
        <v>#NUM!</v>
      </c>
      <c r="D13" s="52"/>
      <c r="E13" s="62"/>
      <c r="F13" s="13" t="str">
        <f t="shared" ref="F13:F19" si="0">IF(E13="","0",DATEDIF(C13,E13,"M"))</f>
        <v>0</v>
      </c>
      <c r="G13" s="17"/>
      <c r="H13" s="46"/>
      <c r="I13" s="100" t="str">
        <f>IF(B13="","",IF(B13&lt;B8,"採用年月日以降の年月日を入れる",IF(E13="","",DATEDIF(C13,E13,"Y")&amp;"年 "&amp;TEXT(DATEDIF(C13,E13,"YM"),"0ヶ月"))))</f>
        <v/>
      </c>
      <c r="J13" s="101"/>
      <c r="K13" s="29"/>
      <c r="M13" s="67" t="s">
        <v>42</v>
      </c>
      <c r="N13" s="70" t="s">
        <v>26</v>
      </c>
      <c r="O13" s="71">
        <v>1990</v>
      </c>
      <c r="P13" s="9" t="s">
        <v>9</v>
      </c>
      <c r="Q13" s="70" t="s">
        <v>26</v>
      </c>
      <c r="R13" s="71">
        <v>2012</v>
      </c>
    </row>
    <row r="14" spans="1:18" s="6" customFormat="1" ht="28.5" customHeight="1" x14ac:dyDescent="0.15">
      <c r="A14" s="39"/>
      <c r="B14" s="62"/>
      <c r="C14" s="8" t="e">
        <f>DATE(YEAR(B14),MONTH(B14),DAY(B14)-1)</f>
        <v>#NUM!</v>
      </c>
      <c r="D14" s="34"/>
      <c r="E14" s="62"/>
      <c r="F14" s="13" t="str">
        <f t="shared" si="0"/>
        <v>0</v>
      </c>
      <c r="G14" s="17"/>
      <c r="H14" s="46"/>
      <c r="I14" s="100" t="str">
        <f>IF(B14="","",IF(B14&lt;B8,"採用年月日以降の年月日を入れる",IF(E14="","",DATEDIF(C14,E14,"Y")&amp;"年 "&amp;TEXT(DATEDIF(C14,E14,"YM"),"0ヶ月"))))</f>
        <v/>
      </c>
      <c r="J14" s="101"/>
      <c r="K14" s="29"/>
      <c r="M14" s="67" t="s">
        <v>43</v>
      </c>
      <c r="N14" s="70" t="s">
        <v>26</v>
      </c>
      <c r="O14" s="71">
        <v>1991</v>
      </c>
      <c r="P14" s="9" t="s">
        <v>24</v>
      </c>
      <c r="Q14" s="70" t="s">
        <v>26</v>
      </c>
      <c r="R14" s="71">
        <v>2013</v>
      </c>
    </row>
    <row r="15" spans="1:18" s="6" customFormat="1" ht="28.5" customHeight="1" thickBot="1" x14ac:dyDescent="0.2">
      <c r="A15" s="39"/>
      <c r="B15" s="61"/>
      <c r="C15" s="8" t="e">
        <f>DATE(YEAR(B15),MONTH(B15),DAY(B15)-1)</f>
        <v>#NUM!</v>
      </c>
      <c r="D15" s="34"/>
      <c r="E15" s="61"/>
      <c r="F15" s="13" t="str">
        <f t="shared" si="0"/>
        <v>0</v>
      </c>
      <c r="G15" s="17"/>
      <c r="H15" s="46"/>
      <c r="I15" s="96" t="str">
        <f>IF(B15="","",IF(B15&lt;B8,"採用年月日以降の年月日を入れる",IF(E15="","",DATEDIF(C15,E15,"Y")&amp;"年 "&amp;TEXT(DATEDIF(C15,E15,"YM"),"0ヶ月"))))</f>
        <v/>
      </c>
      <c r="J15" s="97"/>
      <c r="K15" s="29"/>
      <c r="M15" s="67" t="s">
        <v>44</v>
      </c>
      <c r="N15" s="70" t="s">
        <v>26</v>
      </c>
      <c r="O15" s="71">
        <v>1992</v>
      </c>
      <c r="P15" s="9" t="s">
        <v>30</v>
      </c>
      <c r="Q15" s="70" t="s">
        <v>26</v>
      </c>
      <c r="R15" s="71">
        <v>2014</v>
      </c>
    </row>
    <row r="16" spans="1:18" s="6" customFormat="1" ht="28.5" customHeight="1" thickBot="1" x14ac:dyDescent="0.2">
      <c r="A16" s="39"/>
      <c r="B16" s="124" t="s">
        <v>17</v>
      </c>
      <c r="C16" s="15"/>
      <c r="D16" s="53"/>
      <c r="E16" s="125" t="s">
        <v>19</v>
      </c>
      <c r="F16" s="13"/>
      <c r="G16" s="17"/>
      <c r="H16" s="46"/>
      <c r="I16" s="122" t="s">
        <v>23</v>
      </c>
      <c r="J16" s="123"/>
      <c r="K16" s="30"/>
      <c r="M16" s="67" t="s">
        <v>45</v>
      </c>
      <c r="N16" s="70" t="s">
        <v>26</v>
      </c>
      <c r="O16" s="71">
        <v>1993</v>
      </c>
      <c r="P16" s="9" t="s">
        <v>31</v>
      </c>
      <c r="Q16" s="70" t="s">
        <v>26</v>
      </c>
      <c r="R16" s="71">
        <v>2015</v>
      </c>
    </row>
    <row r="17" spans="1:18" s="6" customFormat="1" ht="28.5" customHeight="1" x14ac:dyDescent="0.15">
      <c r="A17" s="39"/>
      <c r="B17" s="63"/>
      <c r="C17" s="8" t="e">
        <f>DATE(YEAR(B17),MONTH(B17),DAY(B17)-1)</f>
        <v>#NUM!</v>
      </c>
      <c r="D17" s="34"/>
      <c r="E17" s="64"/>
      <c r="F17" s="13" t="str">
        <f>IF(E17="","0",DATEDIF(C17,E17,"M"))</f>
        <v>0</v>
      </c>
      <c r="G17" s="17"/>
      <c r="H17" s="46"/>
      <c r="I17" s="98" t="str">
        <f>IF(B17="","",IF(B17&gt;B8,"採用年月日以前の年月日を入れる",IF(E17="","",DATEDIF(C17,E17,"Y")&amp;"年 "&amp;TEXT(DATEDIF(C17,E17,"YM"),"0ヶ月"))))</f>
        <v/>
      </c>
      <c r="J17" s="99"/>
      <c r="K17" s="29"/>
      <c r="M17" s="67" t="s">
        <v>46</v>
      </c>
      <c r="N17" s="70" t="s">
        <v>26</v>
      </c>
      <c r="O17" s="71">
        <v>1994</v>
      </c>
      <c r="P17" s="9" t="s">
        <v>32</v>
      </c>
      <c r="Q17" s="70" t="s">
        <v>26</v>
      </c>
      <c r="R17" s="71">
        <v>2016</v>
      </c>
    </row>
    <row r="18" spans="1:18" s="6" customFormat="1" ht="28.5" customHeight="1" x14ac:dyDescent="0.15">
      <c r="A18" s="39"/>
      <c r="B18" s="62"/>
      <c r="C18" s="8" t="e">
        <f>DATE(YEAR(B18),MONTH(B18),DAY(B18)-1)</f>
        <v>#NUM!</v>
      </c>
      <c r="D18" s="34"/>
      <c r="E18" s="62"/>
      <c r="F18" s="13" t="str">
        <f t="shared" si="0"/>
        <v>0</v>
      </c>
      <c r="G18" s="17"/>
      <c r="H18" s="46"/>
      <c r="I18" s="100" t="str">
        <f>IF(B18="","",IF(B18&gt;B8,"採用年月日以前の年月日を入れる",IF(E18="","",DATEDIF(C18,E18,"Y")&amp;"年 "&amp;TEXT(DATEDIF(C18,E18,"YM"),"0ヶ月"))))</f>
        <v/>
      </c>
      <c r="J18" s="101"/>
      <c r="K18" s="29"/>
      <c r="M18" s="67" t="s">
        <v>47</v>
      </c>
      <c r="N18" s="70" t="s">
        <v>26</v>
      </c>
      <c r="O18" s="71">
        <v>1995</v>
      </c>
      <c r="P18" s="9" t="s">
        <v>49</v>
      </c>
      <c r="Q18" s="70" t="s">
        <v>26</v>
      </c>
      <c r="R18" s="71">
        <v>2017</v>
      </c>
    </row>
    <row r="19" spans="1:18" s="6" customFormat="1" ht="28.5" customHeight="1" thickBot="1" x14ac:dyDescent="0.2">
      <c r="A19" s="39"/>
      <c r="B19" s="61"/>
      <c r="C19" s="8" t="e">
        <f>DATE(YEAR(B19),MONTH(B19),DAY(B19)-1)</f>
        <v>#NUM!</v>
      </c>
      <c r="D19" s="34"/>
      <c r="E19" s="65"/>
      <c r="F19" s="13" t="str">
        <f t="shared" si="0"/>
        <v>0</v>
      </c>
      <c r="G19" s="17"/>
      <c r="H19" s="46"/>
      <c r="I19" s="96" t="str">
        <f>IF(B19="","",IF(B19&gt;B8,"採用年月日以前の年月日を入れる",IF(E19="","",DATEDIF(C19,E19,"Y")&amp;"年 "&amp;TEXT(DATEDIF(C19,E19,"YM"),"0ヶ月"))))</f>
        <v/>
      </c>
      <c r="J19" s="97"/>
      <c r="K19" s="29"/>
      <c r="L19" s="21"/>
      <c r="M19" s="67" t="s">
        <v>48</v>
      </c>
      <c r="N19" s="70" t="s">
        <v>26</v>
      </c>
      <c r="O19" s="71">
        <v>1996</v>
      </c>
      <c r="P19" s="9" t="s">
        <v>50</v>
      </c>
      <c r="Q19" s="70" t="s">
        <v>26</v>
      </c>
      <c r="R19" s="71">
        <v>2018</v>
      </c>
    </row>
    <row r="20" spans="1:18" s="6" customFormat="1" ht="28.5" customHeight="1" thickBot="1" x14ac:dyDescent="0.2">
      <c r="A20" s="39"/>
      <c r="B20" s="34"/>
      <c r="C20" s="34"/>
      <c r="D20" s="34"/>
      <c r="E20" s="34"/>
      <c r="F20" s="34"/>
      <c r="G20" s="34"/>
      <c r="H20" s="34"/>
      <c r="I20" s="55"/>
      <c r="J20" s="56"/>
      <c r="K20" s="31"/>
      <c r="L20" s="21"/>
      <c r="M20" s="67" t="s">
        <v>14</v>
      </c>
      <c r="N20" s="70" t="s">
        <v>26</v>
      </c>
      <c r="O20" s="71">
        <v>1997</v>
      </c>
      <c r="P20" s="10" t="s">
        <v>51</v>
      </c>
      <c r="Q20" s="72" t="s">
        <v>26</v>
      </c>
      <c r="R20" s="73">
        <v>2019</v>
      </c>
    </row>
    <row r="21" spans="1:18" s="6" customFormat="1" ht="28.5" customHeight="1" thickBot="1" x14ac:dyDescent="0.2">
      <c r="A21" s="39"/>
      <c r="B21" s="11" t="s">
        <v>11</v>
      </c>
      <c r="C21" s="2"/>
      <c r="D21" s="18">
        <f>SUM(F12:F15)</f>
        <v>0</v>
      </c>
      <c r="E21" s="55"/>
      <c r="F21" s="55"/>
      <c r="G21" s="55"/>
      <c r="H21" s="55"/>
      <c r="I21" s="109" t="s">
        <v>25</v>
      </c>
      <c r="J21" s="110"/>
      <c r="K21" s="32"/>
      <c r="L21" s="21"/>
      <c r="M21" s="66" t="s">
        <v>27</v>
      </c>
      <c r="N21" s="72" t="s">
        <v>26</v>
      </c>
      <c r="O21" s="73">
        <v>1998</v>
      </c>
      <c r="P21" s="66" t="s">
        <v>52</v>
      </c>
      <c r="Q21" s="72" t="s">
        <v>26</v>
      </c>
      <c r="R21" s="73">
        <v>2020</v>
      </c>
    </row>
    <row r="22" spans="1:18" s="6" customFormat="1" ht="28.5" customHeight="1" thickBot="1" x14ac:dyDescent="0.2">
      <c r="A22" s="39"/>
      <c r="B22" s="121" t="s">
        <v>20</v>
      </c>
      <c r="C22" s="3"/>
      <c r="D22" s="19">
        <f>SUM(F17:F19)</f>
        <v>0</v>
      </c>
      <c r="E22" s="55"/>
      <c r="F22" s="55"/>
      <c r="G22" s="55"/>
      <c r="H22" s="55"/>
      <c r="I22" s="114">
        <f>ROUNDDOWN(((D22-D21)/12),0)</f>
        <v>0</v>
      </c>
      <c r="J22" s="115"/>
      <c r="K22" s="33"/>
      <c r="L22" s="21"/>
      <c r="M22" s="67" t="s">
        <v>28</v>
      </c>
      <c r="N22" s="70" t="s">
        <v>26</v>
      </c>
      <c r="O22" s="71">
        <v>1999</v>
      </c>
      <c r="P22" s="66" t="s">
        <v>53</v>
      </c>
      <c r="Q22" s="72" t="s">
        <v>26</v>
      </c>
      <c r="R22" s="73">
        <v>2021</v>
      </c>
    </row>
    <row r="23" spans="1:18" s="6" customFormat="1" ht="28.5" customHeight="1" x14ac:dyDescent="0.15">
      <c r="A23" s="49"/>
      <c r="B23" s="34"/>
      <c r="C23" s="34"/>
      <c r="D23" s="34"/>
      <c r="E23" s="34"/>
      <c r="F23" s="34"/>
      <c r="G23" s="34"/>
      <c r="H23" s="34"/>
      <c r="I23" s="34"/>
      <c r="J23" s="57"/>
      <c r="K23" s="34"/>
      <c r="L23" s="21"/>
      <c r="M23" s="67" t="s">
        <v>13</v>
      </c>
      <c r="N23" s="70" t="s">
        <v>26</v>
      </c>
      <c r="O23" s="71">
        <v>2000</v>
      </c>
      <c r="P23" s="67" t="s">
        <v>54</v>
      </c>
      <c r="Q23" s="72" t="s">
        <v>26</v>
      </c>
      <c r="R23" s="71">
        <v>2022</v>
      </c>
    </row>
    <row r="24" spans="1:18" s="6" customFormat="1" ht="28.5" customHeight="1" x14ac:dyDescent="0.15">
      <c r="A24" s="39"/>
      <c r="B24" s="36"/>
      <c r="C24" s="12"/>
      <c r="D24" s="12"/>
      <c r="H24" s="34"/>
      <c r="J24" s="40"/>
      <c r="L24" s="21"/>
      <c r="M24" s="67" t="s">
        <v>12</v>
      </c>
      <c r="N24" s="70" t="s">
        <v>26</v>
      </c>
      <c r="O24" s="71">
        <v>2001</v>
      </c>
      <c r="P24" s="74" t="s">
        <v>55</v>
      </c>
      <c r="Q24" s="75" t="s">
        <v>21</v>
      </c>
      <c r="R24" s="76">
        <v>2023</v>
      </c>
    </row>
    <row r="25" spans="1:18" s="6" customFormat="1" ht="28.5" customHeight="1" thickBot="1" x14ac:dyDescent="0.2">
      <c r="A25" s="39"/>
      <c r="B25" s="59" t="s">
        <v>60</v>
      </c>
      <c r="C25" s="60"/>
      <c r="D25" s="60"/>
      <c r="H25" s="34"/>
      <c r="J25" s="40"/>
      <c r="L25" s="21"/>
      <c r="M25" s="77" t="s">
        <v>0</v>
      </c>
      <c r="N25" s="78" t="s">
        <v>26</v>
      </c>
      <c r="O25" s="79">
        <v>2002</v>
      </c>
      <c r="P25" s="80" t="s">
        <v>58</v>
      </c>
      <c r="Q25" s="75" t="s">
        <v>21</v>
      </c>
      <c r="R25" s="81">
        <v>2024</v>
      </c>
    </row>
    <row r="26" spans="1:18" s="6" customFormat="1" ht="38.25" customHeight="1" thickBot="1" x14ac:dyDescent="0.2">
      <c r="A26" s="50"/>
      <c r="B26" s="116" t="str">
        <f>IF(B8="","",DATEDIF(B8,F8,"Y")+I22&amp;"年目")</f>
        <v/>
      </c>
      <c r="C26" s="117"/>
      <c r="D26" s="118"/>
      <c r="E26" s="58" t="s">
        <v>40</v>
      </c>
      <c r="F26" s="58"/>
      <c r="G26" s="58"/>
      <c r="H26" s="119" t="str">
        <f>IF(B8="","",IF(DATEDIF(B8,F8,"Y")+I22&gt;=21,"中堅Ⅱ対象の可能性有",IF(DATEDIF(B8,F8,"Y")+I22&gt;=11,"中堅Ⅰ対象の可能性有","")))</f>
        <v/>
      </c>
      <c r="I26" s="119"/>
      <c r="J26" s="120"/>
      <c r="K26" s="35"/>
      <c r="L26" s="21"/>
      <c r="M26" s="82" t="s">
        <v>1</v>
      </c>
      <c r="N26" s="83" t="s">
        <v>26</v>
      </c>
      <c r="O26" s="84">
        <v>2003</v>
      </c>
      <c r="P26" s="85" t="s">
        <v>61</v>
      </c>
      <c r="Q26" s="86" t="s">
        <v>21</v>
      </c>
      <c r="R26" s="87">
        <v>2025</v>
      </c>
    </row>
    <row r="27" spans="1:18" x14ac:dyDescent="0.15">
      <c r="M27" s="68"/>
      <c r="N27" s="68"/>
      <c r="O27" s="68"/>
      <c r="P27" s="68"/>
      <c r="Q27" s="68"/>
      <c r="R27" s="68"/>
    </row>
    <row r="28" spans="1:18" x14ac:dyDescent="0.15">
      <c r="M28" s="68"/>
      <c r="N28" s="68"/>
      <c r="O28" s="68"/>
      <c r="P28" s="68"/>
      <c r="Q28" s="68"/>
      <c r="R28" s="68"/>
    </row>
  </sheetData>
  <sheetProtection algorithmName="SHA-512" hashValue="+PzI4RqqjakIUkN6udSugqG+mBOciwZL3yvohZttnpw5GiHEE35sgqtAFsfl/SrqlIMiSfyravqC4RK87F9j/w==" saltValue="MI+2esxNbPRfqVvqYf/cAw==" spinCount="100000" sheet="1" objects="1" scenarios="1"/>
  <mergeCells count="17">
    <mergeCell ref="I21:J21"/>
    <mergeCell ref="M4:R4"/>
    <mergeCell ref="I22:J22"/>
    <mergeCell ref="B26:D26"/>
    <mergeCell ref="H26:J26"/>
    <mergeCell ref="I19:J19"/>
    <mergeCell ref="A2:J3"/>
    <mergeCell ref="I15:J15"/>
    <mergeCell ref="I16:J16"/>
    <mergeCell ref="I17:J17"/>
    <mergeCell ref="I18:J18"/>
    <mergeCell ref="B10:J10"/>
    <mergeCell ref="I11:J11"/>
    <mergeCell ref="I12:J12"/>
    <mergeCell ref="I13:J13"/>
    <mergeCell ref="I14:J14"/>
    <mergeCell ref="H8:J8"/>
  </mergeCells>
  <phoneticPr fontId="16"/>
  <conditionalFormatting sqref="B8 B12:B15 E12:E15 B17:B19 E17:E19">
    <cfRule type="expression" dxfId="0" priority="1">
      <formula>COUNTA(B8)=1</formula>
    </cfRule>
  </conditionalFormatting>
  <dataValidations count="1">
    <dataValidation imeMode="halfAlpha" allowBlank="1" showInputMessage="1" showErrorMessage="1" sqref="B8 B12:B19 E12:E19" xr:uid="{00000000-0002-0000-0000-000000000000}"/>
  </dataValidations>
  <pageMargins left="1.299212598425197" right="0.70866141732283472" top="0.74803149606299213" bottom="0.74803149606299213" header="0.31496062992125984" footer="0.31496062992125984"/>
  <pageSetup paperSize="9" fitToWidth="0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7:E7"/>
  <sheetViews>
    <sheetView workbookViewId="0">
      <selection activeCell="C7" sqref="C7"/>
    </sheetView>
  </sheetViews>
  <sheetFormatPr defaultRowHeight="13.5" x14ac:dyDescent="0.15"/>
  <sheetData>
    <row r="7" spans="3:5" x14ac:dyDescent="0.15">
      <c r="C7">
        <v>110</v>
      </c>
      <c r="D7" s="1" t="e">
        <f>#REF!-#REF!+#REF!=TRUNC(C7/12)</f>
        <v>#REF!</v>
      </c>
      <c r="E7" s="1" t="e">
        <f>D7</f>
        <v>#REF!</v>
      </c>
    </row>
  </sheetData>
  <phoneticPr fontId="2"/>
  <pageMargins left="0.7" right="0.7" top="0.75" bottom="0.75" header="0.3" footer="0.3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受講対象者確認シート</vt:lpstr>
      <vt:lpstr>Sheet3</vt:lpstr>
      <vt:lpstr>受講対象者確認シート!Print_Area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furuhm</dc:creator>
  <cp:lastModifiedBy>内田　翔太</cp:lastModifiedBy>
  <cp:lastPrinted>2023-02-13T02:25:06Z</cp:lastPrinted>
  <dcterms:created xsi:type="dcterms:W3CDTF">2010-04-15T15:39:06Z</dcterms:created>
  <dcterms:modified xsi:type="dcterms:W3CDTF">2025-02-13T08:56:12Z</dcterms:modified>
</cp:coreProperties>
</file>