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10.113.6\nas\授業力向上\Ｒ６授業力向上課\20 中堅教諭等資質向上研修\002_ライン庶務\100_【R7準備】070401_中堅Ⅰ・Ⅱ受講申込\"/>
    </mc:Choice>
  </mc:AlternateContent>
  <xr:revisionPtr revIDLastSave="0" documentId="13_ncr:1_{052F033D-36D6-41C2-B608-B9373CA60D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_基礎情報登録シート" sheetId="1" r:id="rId1"/>
    <sheet name="02_(栄ー１)研修計画書" sheetId="5" r:id="rId2"/>
    <sheet name="03_(栄ー２)研修実施報告書" sheetId="9" r:id="rId3"/>
  </sheets>
  <definedNames>
    <definedName name="_xlnm.Print_Area" localSheetId="0">'01_基礎情報登録シート'!$A$1:$N$20</definedName>
    <definedName name="_xlnm.Print_Area" localSheetId="1">'02_(栄ー１)研修計画書'!$B$1:$W$37</definedName>
    <definedName name="_xlnm.Print_Area" localSheetId="2">'03_(栄ー２)研修実施報告書'!$B$1:$W$36</definedName>
    <definedName name="事例研究">#REF!</definedName>
    <definedName name="生活指導・進路指導">#REF!</definedName>
    <definedName name="代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9" l="1"/>
  <c r="P12" i="5"/>
  <c r="B10" i="9"/>
  <c r="A9" i="5"/>
  <c r="Y14" i="9" l="1"/>
  <c r="K14" i="9"/>
  <c r="I14" i="9"/>
  <c r="D14" i="9"/>
  <c r="D13" i="9"/>
  <c r="R8" i="9"/>
  <c r="R7" i="9"/>
  <c r="R6" i="9"/>
  <c r="P26" i="9"/>
  <c r="S26" i="9" s="1"/>
  <c r="U26" i="9" s="1"/>
  <c r="P25" i="9"/>
  <c r="S25" i="9" s="1"/>
  <c r="U25" i="9" s="1"/>
  <c r="P24" i="9"/>
  <c r="S24" i="9" s="1"/>
  <c r="U24" i="9" s="1"/>
  <c r="P23" i="9"/>
  <c r="S23" i="9" s="1"/>
  <c r="U23" i="9" s="1"/>
  <c r="S19" i="9"/>
  <c r="U27" i="9" l="1"/>
  <c r="S18" i="9" s="1"/>
  <c r="H12" i="5" l="1"/>
  <c r="H19" i="5" l="1"/>
  <c r="H18" i="5"/>
  <c r="N27" i="5"/>
  <c r="N26" i="5"/>
  <c r="N25" i="5"/>
  <c r="N24" i="5"/>
  <c r="Y12" i="5" l="1"/>
  <c r="L12" i="5" l="1"/>
  <c r="R7" i="5" l="1"/>
  <c r="Q26" i="5" l="1"/>
  <c r="S26" i="5" s="1"/>
  <c r="Q27" i="5"/>
  <c r="S27" i="5" s="1"/>
  <c r="R6" i="5" l="1"/>
  <c r="R5" i="5"/>
  <c r="D12" i="5" l="1"/>
  <c r="Q25" i="5" l="1"/>
  <c r="S25" i="5" s="1"/>
  <c r="Q24" i="5"/>
  <c r="S24" i="5" s="1"/>
  <c r="D11" i="5"/>
  <c r="X27" i="5" l="1"/>
  <c r="H17" i="5" s="1"/>
</calcChain>
</file>

<file path=xl/sharedStrings.xml><?xml version="1.0" encoding="utf-8"?>
<sst xmlns="http://schemas.openxmlformats.org/spreadsheetml/2006/main" count="109" uniqueCount="82">
  <si>
    <t>令和</t>
    <rPh sb="0" eb="2">
      <t>レイワ</t>
    </rPh>
    <phoneticPr fontId="1"/>
  </si>
  <si>
    <t>ﾌﾘｶﾞﾅ</t>
    <phoneticPr fontId="1"/>
  </si>
  <si>
    <t>受講者氏名</t>
    <rPh sb="0" eb="3">
      <t>ジュコウシャ</t>
    </rPh>
    <rPh sb="3" eb="5">
      <t>シメイ</t>
    </rPh>
    <phoneticPr fontId="1"/>
  </si>
  <si>
    <t>電話</t>
    <rPh sb="0" eb="2">
      <t>デンワ</t>
    </rPh>
    <phoneticPr fontId="1"/>
  </si>
  <si>
    <t>ﾌﾘｶﾞﾅ（半角ｶﾀｶﾅ）</t>
    <rPh sb="6" eb="8">
      <t>ハンカク</t>
    </rPh>
    <phoneticPr fontId="1"/>
  </si>
  <si>
    <t>フリガナ</t>
    <phoneticPr fontId="1"/>
  </si>
  <si>
    <t>小計</t>
    <rPh sb="0" eb="2">
      <t>ショウケイ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</si>
  <si>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</si>
  <si>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研修項目</t>
    <rPh sb="0" eb="2">
      <t>ケンシュウ</t>
    </rPh>
    <rPh sb="2" eb="4">
      <t>コウモク</t>
    </rPh>
    <phoneticPr fontId="1"/>
  </si>
  <si>
    <t>研修タイトル</t>
    <rPh sb="0" eb="2">
      <t>ケンシュウ</t>
    </rPh>
    <phoneticPr fontId="1"/>
  </si>
  <si>
    <t>必要回数</t>
    <rPh sb="0" eb="2">
      <t>ヒツヨウ</t>
    </rPh>
    <rPh sb="2" eb="4">
      <t>カイスウ</t>
    </rPh>
    <phoneticPr fontId="1"/>
  </si>
  <si>
    <t>昨年度までの受講回数</t>
    <rPh sb="0" eb="3">
      <t>サクネンド</t>
    </rPh>
    <rPh sb="6" eb="8">
      <t>ジュコウ</t>
    </rPh>
    <rPh sb="8" eb="10">
      <t>カイスウ</t>
    </rPh>
    <phoneticPr fontId="1"/>
  </si>
  <si>
    <t>公務員としての資質向上</t>
    <rPh sb="0" eb="3">
      <t>コウムイン</t>
    </rPh>
    <phoneticPr fontId="1"/>
  </si>
  <si>
    <t>人権教育と新たな教育課題</t>
    <rPh sb="0" eb="2">
      <t>ジンケン</t>
    </rPh>
    <rPh sb="2" eb="4">
      <t>キョウイク</t>
    </rPh>
    <rPh sb="5" eb="6">
      <t>アラ</t>
    </rPh>
    <rPh sb="8" eb="10">
      <t>キョウイク</t>
    </rPh>
    <rPh sb="10" eb="12">
      <t>カダイ</t>
    </rPh>
    <phoneticPr fontId="1"/>
  </si>
  <si>
    <t>今年度実施予定回数</t>
    <rPh sb="0" eb="3">
      <t>コンネンド</t>
    </rPh>
    <rPh sb="3" eb="5">
      <t>ジッシ</t>
    </rPh>
    <rPh sb="5" eb="7">
      <t>ヨテイ</t>
    </rPh>
    <rPh sb="7" eb="9">
      <t>カイスウ</t>
    </rPh>
    <phoneticPr fontId="1"/>
  </si>
  <si>
    <t>５年保存</t>
    <rPh sb="1" eb="2">
      <t>ネン</t>
    </rPh>
    <rPh sb="2" eb="4">
      <t>ホゾン</t>
    </rPh>
    <phoneticPr fontId="1"/>
  </si>
  <si>
    <t>第　　　号</t>
    <rPh sb="0" eb="1">
      <t>ダイ</t>
    </rPh>
    <rPh sb="4" eb="5">
      <t>ゴウ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</si>
  <si>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</si>
  <si>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</si>
  <si>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</si>
  <si>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（公印省略）</t>
    <rPh sb="1" eb="3">
      <t>コウイン</t>
    </rPh>
    <rPh sb="3" eb="5">
      <t>ショウリャク</t>
    </rPh>
    <phoneticPr fontId="1"/>
  </si>
  <si>
    <t>電話</t>
    <rPh sb="0" eb="2">
      <t>デンワ</t>
    </rPh>
    <phoneticPr fontId="1"/>
  </si>
  <si>
    <t>入力チェック</t>
    <rPh sb="0" eb="2">
      <t>ニュウリョク</t>
    </rPh>
    <phoneticPr fontId="1"/>
  </si>
  <si>
    <t>５年保存</t>
    <phoneticPr fontId="5"/>
  </si>
  <si>
    <t>（公印省略）</t>
    <rPh sb="1" eb="3">
      <t>コウイン</t>
    </rPh>
    <rPh sb="3" eb="5">
      <t>ショウリャク</t>
    </rPh>
    <phoneticPr fontId="5"/>
  </si>
  <si>
    <t>電話</t>
    <rPh sb="0" eb="1">
      <t>デン</t>
    </rPh>
    <rPh sb="1" eb="2">
      <t>ハナシ</t>
    </rPh>
    <phoneticPr fontId="5"/>
  </si>
  <si>
    <t>校外における研修</t>
    <rPh sb="0" eb="2">
      <t>コウガイ</t>
    </rPh>
    <rPh sb="6" eb="8">
      <t>ケンシュウ</t>
    </rPh>
    <phoneticPr fontId="1"/>
  </si>
  <si>
    <r>
      <t>は</t>
    </r>
    <r>
      <rPr>
        <b/>
        <sz val="11"/>
        <color rgb="FFFF0000"/>
        <rFont val="ＭＳ Ｐ明朝"/>
        <family val="1"/>
        <charset val="128"/>
      </rPr>
      <t>プルダウンで選択</t>
    </r>
    <r>
      <rPr>
        <sz val="11"/>
        <rFont val="ＭＳ Ｐ明朝"/>
        <family val="1"/>
        <charset val="128"/>
      </rPr>
      <t>をしてください。</t>
    </r>
    <rPh sb="7" eb="9">
      <t>センタク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</si>
  <si>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</t>
    </r>
    <r>
      <rPr>
        <sz val="11"/>
        <color theme="1"/>
        <rFont val="ＭＳ 明朝"/>
        <family val="1"/>
        <charset val="128"/>
      </rPr>
      <t>をしてください。</t>
    </r>
    <rPh sb="1" eb="3">
      <t>ニュウリョク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</si>
  <si>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入力不要</t>
    </r>
    <r>
      <rPr>
        <sz val="11"/>
        <color theme="1"/>
        <rFont val="ＭＳ 明朝"/>
        <family val="1"/>
        <charset val="128"/>
      </rPr>
      <t>です。</t>
    </r>
    <rPh sb="1" eb="3">
      <t>ニュウリョク</t>
    </rPh>
    <rPh sb="3" eb="5">
      <t>フヨウ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</si>
  <si>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入力不要または入力できません。</t>
    </r>
    <rPh sb="1" eb="3">
      <t>ニュウリョク</t>
    </rPh>
    <rPh sb="3" eb="5">
      <t>フヨウ</t>
    </rPh>
    <rPh sb="8" eb="10">
      <t>ニュウリョク</t>
    </rPh>
    <phoneticPr fontId="1"/>
  </si>
  <si>
    <t>※　提出前に御確認ください</t>
    <rPh sb="2" eb="4">
      <t>テイシュツ</t>
    </rPh>
    <rPh sb="4" eb="5">
      <t>マエ</t>
    </rPh>
    <rPh sb="6" eb="9">
      <t>ゴカクニン</t>
    </rPh>
    <phoneticPr fontId="1"/>
  </si>
  <si>
    <t>今年度の受講回数</t>
    <rPh sb="0" eb="3">
      <t>コンネンド</t>
    </rPh>
    <rPh sb="4" eb="6">
      <t>ジュコウ</t>
    </rPh>
    <rPh sb="6" eb="8">
      <t>カイスウ</t>
    </rPh>
    <phoneticPr fontId="1"/>
  </si>
  <si>
    <t>回数小計</t>
    <rPh sb="0" eb="2">
      <t>カイスウ</t>
    </rPh>
    <rPh sb="2" eb="4">
      <t>ショウケイ</t>
    </rPh>
    <phoneticPr fontId="1"/>
  </si>
  <si>
    <t>①　受講者の研修成果</t>
    <rPh sb="2" eb="5">
      <t>ジュコウシャ</t>
    </rPh>
    <rPh sb="6" eb="8">
      <t>ケンシュウ</t>
    </rPh>
    <rPh sb="8" eb="10">
      <t>セイカ</t>
    </rPh>
    <phoneticPr fontId="5"/>
  </si>
  <si>
    <t>昨年度までの入力</t>
    <rPh sb="0" eb="3">
      <t>サクネンド</t>
    </rPh>
    <rPh sb="6" eb="8">
      <t>ニュウリョク</t>
    </rPh>
    <phoneticPr fontId="1"/>
  </si>
  <si>
    <t>②　受講者の若手教員等に対するOJTの状況</t>
    <rPh sb="2" eb="5">
      <t>ジュコウシャ</t>
    </rPh>
    <rPh sb="6" eb="10">
      <t>ワカテキョウイン</t>
    </rPh>
    <rPh sb="10" eb="11">
      <t>トウ</t>
    </rPh>
    <rPh sb="12" eb="13">
      <t>タイ</t>
    </rPh>
    <rPh sb="19" eb="21">
      <t>ジョウキョウ</t>
    </rPh>
    <phoneticPr fontId="5"/>
  </si>
  <si>
    <t>研修受講歴　　
有：〇　無：×</t>
    <rPh sb="0" eb="2">
      <t>ケンシュウ</t>
    </rPh>
    <rPh sb="2" eb="4">
      <t>ジュコウ</t>
    </rPh>
    <rPh sb="4" eb="5">
      <t>レキ</t>
    </rPh>
    <rPh sb="8" eb="9">
      <t>アリ</t>
    </rPh>
    <rPh sb="12" eb="13">
      <t>ナ</t>
    </rPh>
    <phoneticPr fontId="1"/>
  </si>
  <si>
    <t>（〇の場合）研修初年度
元号で記入</t>
    <rPh sb="3" eb="5">
      <t>バアイ</t>
    </rPh>
    <rPh sb="6" eb="8">
      <t>ケンシュウ</t>
    </rPh>
    <rPh sb="8" eb="11">
      <t>ショネンド</t>
    </rPh>
    <rPh sb="12" eb="14">
      <t>ゲンゴウ</t>
    </rPh>
    <rPh sb="15" eb="17">
      <t>キニュウ</t>
    </rPh>
    <phoneticPr fontId="1"/>
  </si>
  <si>
    <t>公務員
としての
資質向上</t>
    <rPh sb="0" eb="3">
      <t>コウムイン</t>
    </rPh>
    <rPh sb="9" eb="11">
      <t>シシツ</t>
    </rPh>
    <rPh sb="11" eb="13">
      <t>コウジョウ</t>
    </rPh>
    <phoneticPr fontId="1"/>
  </si>
  <si>
    <t>学校名</t>
    <rPh sb="0" eb="2">
      <t>ガッコウ</t>
    </rPh>
    <rPh sb="2" eb="3">
      <t>メイ</t>
    </rPh>
    <phoneticPr fontId="1"/>
  </si>
  <si>
    <t>職員番号</t>
    <rPh sb="0" eb="2">
      <t>ショクイン</t>
    </rPh>
    <rPh sb="2" eb="4">
      <t>バンゴウ</t>
    </rPh>
    <phoneticPr fontId="1"/>
  </si>
  <si>
    <t>教育法規と新たな教育課題</t>
    <rPh sb="0" eb="2">
      <t>キョウイク</t>
    </rPh>
    <rPh sb="2" eb="4">
      <t>ホウキ</t>
    </rPh>
    <rPh sb="5" eb="6">
      <t>アラ</t>
    </rPh>
    <rPh sb="8" eb="10">
      <t>キョウイク</t>
    </rPh>
    <rPh sb="10" eb="12">
      <t>カダイ</t>
    </rPh>
    <phoneticPr fontId="1"/>
  </si>
  <si>
    <t>　教職に必要な素養</t>
    <rPh sb="1" eb="3">
      <t>キョウショク</t>
    </rPh>
    <rPh sb="4" eb="6">
      <t>ヒツヨウ</t>
    </rPh>
    <rPh sb="7" eb="9">
      <t>ソヨウ</t>
    </rPh>
    <phoneticPr fontId="1"/>
  </si>
  <si>
    <t>　選んだ理由と
　具体的な取組案等</t>
    <rPh sb="1" eb="2">
      <t>エラ</t>
    </rPh>
    <rPh sb="4" eb="6">
      <t>リユウ</t>
    </rPh>
    <rPh sb="9" eb="12">
      <t>グタイテキ</t>
    </rPh>
    <rPh sb="13" eb="15">
      <t>トリクミ</t>
    </rPh>
    <rPh sb="15" eb="16">
      <t>アン</t>
    </rPh>
    <rPh sb="16" eb="17">
      <t>トウ</t>
    </rPh>
    <phoneticPr fontId="1"/>
  </si>
  <si>
    <t>１　校外における研修</t>
    <rPh sb="2" eb="3">
      <t>コウ</t>
    </rPh>
    <rPh sb="3" eb="4">
      <t>ガイ</t>
    </rPh>
    <rPh sb="8" eb="10">
      <t>ケンシュウ</t>
    </rPh>
    <phoneticPr fontId="1"/>
  </si>
  <si>
    <t>学校(園)名</t>
    <rPh sb="0" eb="2">
      <t>ガッコウ</t>
    </rPh>
    <rPh sb="3" eb="4">
      <t>エン</t>
    </rPh>
    <rPh sb="5" eb="6">
      <t>メイ</t>
    </rPh>
    <phoneticPr fontId="5"/>
  </si>
  <si>
    <t>校長名</t>
    <rPh sb="0" eb="1">
      <t>コウ</t>
    </rPh>
    <rPh sb="1" eb="2">
      <t>チョウ</t>
    </rPh>
    <rPh sb="2" eb="3">
      <t>メイ</t>
    </rPh>
    <phoneticPr fontId="5"/>
  </si>
  <si>
    <t>職名</t>
    <rPh sb="0" eb="2">
      <t>ショクメイ</t>
    </rPh>
    <phoneticPr fontId="1"/>
  </si>
  <si>
    <t>１　校外における研修</t>
    <rPh sb="2" eb="4">
      <t>コウガイ</t>
    </rPh>
    <rPh sb="8" eb="10">
      <t>ケンシュウ</t>
    </rPh>
    <phoneticPr fontId="1"/>
  </si>
  <si>
    <t>職名</t>
    <rPh sb="0" eb="2">
      <t>ショクメイ</t>
    </rPh>
    <phoneticPr fontId="1"/>
  </si>
  <si>
    <t>学習指導</t>
    <rPh sb="0" eb="2">
      <t>ガクシュウ</t>
    </rPh>
    <rPh sb="2" eb="4">
      <t>シドウ</t>
    </rPh>
    <phoneticPr fontId="1"/>
  </si>
  <si>
    <t>生活指導・進路指導</t>
    <rPh sb="0" eb="2">
      <t>セイカツ</t>
    </rPh>
    <rPh sb="2" eb="4">
      <t>シドウ</t>
    </rPh>
    <rPh sb="5" eb="7">
      <t>シンロ</t>
    </rPh>
    <rPh sb="7" eb="9">
      <t>シドウ</t>
    </rPh>
    <phoneticPr fontId="1"/>
  </si>
  <si>
    <t>外部との連携折衝</t>
    <rPh sb="0" eb="2">
      <t>ガイブ</t>
    </rPh>
    <rPh sb="4" eb="6">
      <t>レンケイ</t>
    </rPh>
    <rPh sb="6" eb="8">
      <t>セッショウ</t>
    </rPh>
    <phoneticPr fontId="1"/>
  </si>
  <si>
    <t>学校経営・組織貢献</t>
    <rPh sb="0" eb="2">
      <t>ガッコウ</t>
    </rPh>
    <rPh sb="2" eb="4">
      <t>ケイエイ</t>
    </rPh>
    <rPh sb="5" eb="7">
      <t>ソシキ</t>
    </rPh>
    <rPh sb="7" eb="9">
      <t>コウケン</t>
    </rPh>
    <phoneticPr fontId="1"/>
  </si>
  <si>
    <t>特別な配慮や支援を要する子供への対応</t>
    <rPh sb="0" eb="2">
      <t>トクベツ</t>
    </rPh>
    <rPh sb="3" eb="5">
      <t>ハイリョ</t>
    </rPh>
    <rPh sb="6" eb="8">
      <t>シエン</t>
    </rPh>
    <rPh sb="9" eb="10">
      <t>ヨウ</t>
    </rPh>
    <rPh sb="12" eb="14">
      <t>コドモ</t>
    </rPh>
    <rPh sb="16" eb="18">
      <t>タイオウ</t>
    </rPh>
    <phoneticPr fontId="1"/>
  </si>
  <si>
    <t>デジタルや情報・教育データの利活用</t>
    <rPh sb="5" eb="7">
      <t>ジョウホウ</t>
    </rPh>
    <rPh sb="8" eb="10">
      <t>キョウイク</t>
    </rPh>
    <rPh sb="14" eb="17">
      <t>リカツヨウ</t>
    </rPh>
    <phoneticPr fontId="1"/>
  </si>
  <si>
    <t>研修計画書の入力状況について</t>
    <rPh sb="2" eb="5">
      <t>ケイカクショ</t>
    </rPh>
    <rPh sb="6" eb="8">
      <t>ニュウリョク</t>
    </rPh>
    <rPh sb="8" eb="10">
      <t>ジョウキョウ</t>
    </rPh>
    <phoneticPr fontId="1"/>
  </si>
  <si>
    <t>７</t>
    <phoneticPr fontId="1"/>
  </si>
  <si>
    <t>教職に必要な素養と取組み</t>
    <rPh sb="0" eb="2">
      <t>キョウショク</t>
    </rPh>
    <rPh sb="3" eb="5">
      <t>ヒツヨウ</t>
    </rPh>
    <rPh sb="6" eb="8">
      <t>ソヨウ</t>
    </rPh>
    <rPh sb="9" eb="11">
      <t>トリク</t>
    </rPh>
    <phoneticPr fontId="1"/>
  </si>
  <si>
    <t>研修方針</t>
    <rPh sb="0" eb="2">
      <t>ケンシュウ</t>
    </rPh>
    <rPh sb="2" eb="4">
      <t>ホウシン</t>
    </rPh>
    <phoneticPr fontId="1"/>
  </si>
  <si>
    <r>
      <t>３　研修方針（</t>
    </r>
    <r>
      <rPr>
        <b/>
        <sz val="11"/>
        <color rgb="FFFF0000"/>
        <rFont val="ＭＳ 明朝"/>
        <family val="1"/>
        <charset val="128"/>
      </rPr>
      <t>管理職が入力</t>
    </r>
    <r>
      <rPr>
        <sz val="11"/>
        <rFont val="ＭＳ 明朝"/>
        <family val="1"/>
        <charset val="128"/>
      </rPr>
      <t>）</t>
    </r>
    <rPh sb="7" eb="9">
      <t>カンリ</t>
    </rPh>
    <rPh sb="9" eb="10">
      <t>ショク</t>
    </rPh>
    <rPh sb="11" eb="13">
      <t>ニュウリョク</t>
    </rPh>
    <phoneticPr fontId="5"/>
  </si>
  <si>
    <t>　受講者に
　身に付けさせたい内容
　（管理職が入力）</t>
    <rPh sb="1" eb="3">
      <t>ジュコウ</t>
    </rPh>
    <rPh sb="3" eb="4">
      <t>シャ</t>
    </rPh>
    <rPh sb="7" eb="8">
      <t>ミ</t>
    </rPh>
    <rPh sb="9" eb="10">
      <t>ツ</t>
    </rPh>
    <rPh sb="15" eb="17">
      <t>ナイヨウ</t>
    </rPh>
    <rPh sb="20" eb="22">
      <t>カンリ</t>
    </rPh>
    <rPh sb="22" eb="23">
      <t>ショク</t>
    </rPh>
    <rPh sb="24" eb="26">
      <t>ニュウリョク</t>
    </rPh>
    <phoneticPr fontId="1"/>
  </si>
  <si>
    <t>年度東京都公立学校中堅栄養教諭等資質向上研修Ⅰ</t>
    <rPh sb="0" eb="2">
      <t>ネンド</t>
    </rPh>
    <rPh sb="2" eb="4">
      <t>トウキョウ</t>
    </rPh>
    <rPh sb="4" eb="5">
      <t>ト</t>
    </rPh>
    <rPh sb="5" eb="7">
      <t>コウリツ</t>
    </rPh>
    <rPh sb="7" eb="9">
      <t>ガッコウ</t>
    </rPh>
    <rPh sb="9" eb="10">
      <t>チュウ</t>
    </rPh>
    <rPh sb="10" eb="11">
      <t>ケン</t>
    </rPh>
    <rPh sb="11" eb="13">
      <t>エイヨウ</t>
    </rPh>
    <rPh sb="13" eb="15">
      <t>キョウユ</t>
    </rPh>
    <rPh sb="15" eb="16">
      <t>トウ</t>
    </rPh>
    <rPh sb="16" eb="18">
      <t>シシツ</t>
    </rPh>
    <rPh sb="18" eb="20">
      <t>コウジョウ</t>
    </rPh>
    <rPh sb="20" eb="22">
      <t>ケンシュウ</t>
    </rPh>
    <phoneticPr fontId="1"/>
  </si>
  <si>
    <t>食に関する
指導等</t>
    <rPh sb="0" eb="1">
      <t>ショク</t>
    </rPh>
    <rPh sb="2" eb="3">
      <t>カン</t>
    </rPh>
    <rPh sb="6" eb="8">
      <t>シドウ</t>
    </rPh>
    <rPh sb="8" eb="9">
      <t>トウ</t>
    </rPh>
    <phoneticPr fontId="1"/>
  </si>
  <si>
    <t>２　教職に必要な素養と取組み（受講者が入力）
　東京都公立学校中堅栄養教諭等資質向上研修Ⅰを通して、身に付けたい素養について選択し、理由と具体的な取組み案等を入力してください。
　（「東京都公立学校の校長・副校長及び教員としての資質の向上に関する指標（栄養教諭）」の９年目～を参考にしてください。）</t>
    <rPh sb="2" eb="4">
      <t>キョウショク</t>
    </rPh>
    <rPh sb="5" eb="7">
      <t>ヒツヨウ</t>
    </rPh>
    <rPh sb="8" eb="10">
      <t>ソヨウ</t>
    </rPh>
    <rPh sb="11" eb="13">
      <t>トリクミ</t>
    </rPh>
    <rPh sb="15" eb="17">
      <t>ジュコウ</t>
    </rPh>
    <rPh sb="17" eb="18">
      <t>シャ</t>
    </rPh>
    <rPh sb="19" eb="21">
      <t>ニュウリョク</t>
    </rPh>
    <rPh sb="24" eb="27">
      <t>トウキョウト</t>
    </rPh>
    <rPh sb="27" eb="29">
      <t>コウリツ</t>
    </rPh>
    <rPh sb="29" eb="31">
      <t>ガッコウ</t>
    </rPh>
    <rPh sb="32" eb="34">
      <t>エイヨウ</t>
    </rPh>
    <rPh sb="125" eb="127">
      <t>エイヨウ</t>
    </rPh>
    <rPh sb="127" eb="129">
      <t>キョウユ</t>
    </rPh>
    <rPh sb="133" eb="135">
      <t>ネンメ</t>
    </rPh>
    <rPh sb="137" eb="139">
      <t>サンコウ</t>
    </rPh>
    <phoneticPr fontId="1"/>
  </si>
  <si>
    <t>　東京都公立学校中堅栄養教諭等資質向上研修Ⅰを通して、受講者に特に身に付けさせたい内容を記入してください</t>
    <rPh sb="1" eb="4">
      <t>トウキョウト</t>
    </rPh>
    <rPh sb="4" eb="6">
      <t>コウリツ</t>
    </rPh>
    <rPh sb="6" eb="8">
      <t>ガッコウ</t>
    </rPh>
    <rPh sb="8" eb="10">
      <t>チュウケン</t>
    </rPh>
    <rPh sb="10" eb="12">
      <t>エイヨウ</t>
    </rPh>
    <rPh sb="27" eb="30">
      <t>ジュコウシャ</t>
    </rPh>
    <rPh sb="31" eb="32">
      <t>トク</t>
    </rPh>
    <rPh sb="33" eb="34">
      <t>ミ</t>
    </rPh>
    <rPh sb="35" eb="36">
      <t>ツ</t>
    </rPh>
    <rPh sb="41" eb="43">
      <t>ナイヨウ</t>
    </rPh>
    <rPh sb="44" eb="46">
      <t>キニュウ</t>
    </rPh>
    <phoneticPr fontId="5"/>
  </si>
  <si>
    <t>（様式 栄－２）</t>
    <rPh sb="1" eb="3">
      <t>ヨウシキ</t>
    </rPh>
    <rPh sb="4" eb="5">
      <t>エイ</t>
    </rPh>
    <phoneticPr fontId="5"/>
  </si>
  <si>
    <t>中堅栄養教諭等資質向上研修Ⅰに係る校長所見</t>
    <rPh sb="2" eb="4">
      <t>エイヨウ</t>
    </rPh>
    <phoneticPr fontId="1"/>
  </si>
  <si>
    <t>受講状況</t>
    <rPh sb="0" eb="2">
      <t>ジュコウ</t>
    </rPh>
    <rPh sb="2" eb="4">
      <t>ジョウキョウ</t>
    </rPh>
    <phoneticPr fontId="1"/>
  </si>
  <si>
    <t>食に関する指導等</t>
    <rPh sb="0" eb="1">
      <t>ショク</t>
    </rPh>
    <rPh sb="2" eb="3">
      <t>カン</t>
    </rPh>
    <rPh sb="5" eb="7">
      <t>シドウ</t>
    </rPh>
    <rPh sb="7" eb="8">
      <t>トウ</t>
    </rPh>
    <phoneticPr fontId="1"/>
  </si>
  <si>
    <t>受講</t>
    <rPh sb="0" eb="2">
      <t>ジュコウ</t>
    </rPh>
    <phoneticPr fontId="1"/>
  </si>
  <si>
    <t>未受講</t>
    <rPh sb="0" eb="1">
      <t>ミ</t>
    </rPh>
    <rPh sb="1" eb="3">
      <t>ジュコウ</t>
    </rPh>
    <phoneticPr fontId="1"/>
  </si>
  <si>
    <t>修了見込</t>
    <rPh sb="0" eb="2">
      <t>シュウリョウ</t>
    </rPh>
    <rPh sb="2" eb="4">
      <t>ミコ</t>
    </rPh>
    <phoneticPr fontId="1"/>
  </si>
  <si>
    <t>未修了</t>
    <rPh sb="0" eb="1">
      <t>ミ</t>
    </rPh>
    <rPh sb="1" eb="3">
      <t>シュウリョウ</t>
    </rPh>
    <phoneticPr fontId="1"/>
  </si>
  <si>
    <t>「校外における研修」の受講状況について→</t>
    <rPh sb="1" eb="3">
      <t>コウガイ</t>
    </rPh>
    <rPh sb="7" eb="9">
      <t>ケンシュウ</t>
    </rPh>
    <rPh sb="11" eb="13">
      <t>ジュコウ</t>
    </rPh>
    <rPh sb="13" eb="15">
      <t>ジョウキョウ</t>
    </rPh>
    <phoneticPr fontId="1"/>
  </si>
  <si>
    <t>３　中堅栄養教諭等資質向上研修Ⅰに係る校長所見　※</t>
    <rPh sb="2" eb="4">
      <t>チュウケン</t>
    </rPh>
    <rPh sb="4" eb="6">
      <t>エイヨウ</t>
    </rPh>
    <rPh sb="6" eb="8">
      <t>キョウユ</t>
    </rPh>
    <rPh sb="8" eb="9">
      <t>トウ</t>
    </rPh>
    <rPh sb="9" eb="11">
      <t>シシツ</t>
    </rPh>
    <rPh sb="11" eb="13">
      <t>コウジョウ</t>
    </rPh>
    <rPh sb="13" eb="15">
      <t>ケンシュウ</t>
    </rPh>
    <rPh sb="17" eb="18">
      <t>カカ</t>
    </rPh>
    <rPh sb="19" eb="21">
      <t>コウチョウ</t>
    </rPh>
    <rPh sb="21" eb="23">
      <t>ショケン</t>
    </rPh>
    <phoneticPr fontId="1"/>
  </si>
  <si>
    <t>※　（別添）「中堅教諭等資質向上研修Ⅰ等に係る校(園)長の所見」を御参照ください。</t>
    <rPh sb="3" eb="5">
      <t>ベッテン</t>
    </rPh>
    <rPh sb="19" eb="20">
      <t>トウ</t>
    </rPh>
    <rPh sb="25" eb="26">
      <t>エン</t>
    </rPh>
    <rPh sb="33" eb="36">
      <t>ゴサンショウ</t>
    </rPh>
    <phoneticPr fontId="5"/>
  </si>
  <si>
    <t>研修実施報告書の受講・入力状況について</t>
    <rPh sb="0" eb="2">
      <t>ケンシュウ</t>
    </rPh>
    <rPh sb="2" eb="4">
      <t>ジッシ</t>
    </rPh>
    <rPh sb="4" eb="7">
      <t>ホウコクショ</t>
    </rPh>
    <rPh sb="8" eb="10">
      <t>ジュコウ</t>
    </rPh>
    <rPh sb="11" eb="13">
      <t>ニュウリョク</t>
    </rPh>
    <rPh sb="13" eb="15">
      <t>ジョウキョウ</t>
    </rPh>
    <phoneticPr fontId="1"/>
  </si>
  <si>
    <t>服務と新たな教育課題</t>
    <rPh sb="0" eb="2">
      <t>フクム</t>
    </rPh>
    <rPh sb="3" eb="4">
      <t>アラ</t>
    </rPh>
    <rPh sb="6" eb="8">
      <t>キョウイク</t>
    </rPh>
    <rPh sb="8" eb="10">
      <t>カダイ</t>
    </rPh>
    <phoneticPr fontId="1"/>
  </si>
  <si>
    <t>（様式　栄ー１）</t>
    <rPh sb="1" eb="3">
      <t>ヨウシキ</t>
    </rPh>
    <rPh sb="4" eb="5">
      <t>エイ</t>
    </rPh>
    <phoneticPr fontId="1"/>
  </si>
  <si>
    <t>受講開始年度</t>
    <rPh sb="0" eb="2">
      <t>ジュコウ</t>
    </rPh>
    <rPh sb="2" eb="4">
      <t>カイシ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</si>
</sst>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color rgb="FF00B05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indexed="64"/>
      </bottom>
      <diagonal/>
    </border>
    <border>
      <left/>
      <right style="thin">
        <color auto="1"/>
      </right>
      <top style="dotted">
        <color auto="1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 shrinkToFit="1"/>
      <protection hidden="1"/>
    </xf>
    <xf numFmtId="49" fontId="2" fillId="0" borderId="0" xfId="0" applyNumberFormat="1" applyFont="1" applyProtection="1">
      <alignment vertical="center"/>
      <protection hidden="1"/>
    </xf>
    <xf numFmtId="0" fontId="2" fillId="0" borderId="30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right" vertical="distributed"/>
      <protection hidden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vertical="center" shrinkToFit="1"/>
      <protection hidden="1"/>
    </xf>
    <xf numFmtId="0" fontId="9" fillId="0" borderId="34" xfId="0" applyFont="1" applyBorder="1" applyAlignment="1" applyProtection="1">
      <alignment vertical="center" shrinkToFit="1"/>
      <protection hidden="1"/>
    </xf>
    <xf numFmtId="0" fontId="10" fillId="0" borderId="0" xfId="0" applyFont="1" applyAlignment="1" applyProtection="1">
      <alignment horizontal="right" vertical="center" shrinkToFit="1"/>
      <protection hidden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 hidden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6" fillId="0" borderId="0" xfId="0" applyFont="1" applyProtection="1">
      <alignment vertical="center"/>
      <protection hidden="1"/>
    </xf>
    <xf numFmtId="49" fontId="0" fillId="0" borderId="0" xfId="0" applyNumberFormat="1" applyAlignment="1">
      <alignment horizontal="right" vertical="center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0" fontId="3" fillId="2" borderId="6" xfId="0" applyFont="1" applyFill="1" applyBorder="1" applyAlignment="1" applyProtection="1">
      <alignment horizontal="center" vertical="center" shrinkToFit="1"/>
      <protection locked="0" hidden="1"/>
    </xf>
    <xf numFmtId="0" fontId="3" fillId="2" borderId="7" xfId="0" applyFont="1" applyFill="1" applyBorder="1" applyAlignment="1" applyProtection="1">
      <alignment horizontal="center" vertical="center" shrinkToFit="1"/>
      <protection locked="0" hidden="1"/>
    </xf>
    <xf numFmtId="0" fontId="3" fillId="2" borderId="8" xfId="0" applyFont="1" applyFill="1" applyBorder="1" applyAlignment="1" applyProtection="1">
      <alignment horizontal="center" vertical="center" shrinkToFit="1"/>
      <protection locked="0" hidden="1"/>
    </xf>
    <xf numFmtId="0" fontId="3" fillId="2" borderId="9" xfId="0" applyFont="1" applyFill="1" applyBorder="1" applyAlignment="1" applyProtection="1">
      <alignment horizontal="center" vertical="center" shrinkToFit="1"/>
      <protection locked="0" hidden="1"/>
    </xf>
    <xf numFmtId="0" fontId="3" fillId="2" borderId="10" xfId="0" applyFont="1" applyFill="1" applyBorder="1" applyAlignment="1" applyProtection="1">
      <alignment horizontal="center" vertical="center" shrinkToFit="1"/>
      <protection locked="0"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center" vertical="center" wrapText="1" shrinkToFit="1"/>
      <protection hidden="1"/>
    </xf>
    <xf numFmtId="49" fontId="4" fillId="0" borderId="0" xfId="0" applyNumberFormat="1" applyFont="1" applyAlignment="1" applyProtection="1">
      <alignment horizontal="center" vertical="center" shrinkToFit="1"/>
      <protection hidden="1"/>
    </xf>
    <xf numFmtId="0" fontId="3" fillId="3" borderId="2" xfId="0" applyFont="1" applyFill="1" applyBorder="1" applyAlignment="1" applyProtection="1">
      <alignment horizontal="center" vertical="center" shrinkToFit="1"/>
      <protection locked="0" hidden="1"/>
    </xf>
    <xf numFmtId="0" fontId="3" fillId="3" borderId="3" xfId="0" applyFont="1" applyFill="1" applyBorder="1" applyAlignment="1" applyProtection="1">
      <alignment horizontal="center" vertical="center" shrinkToFit="1"/>
      <protection locked="0" hidden="1"/>
    </xf>
    <xf numFmtId="0" fontId="3" fillId="3" borderId="4" xfId="0" applyFont="1" applyFill="1" applyBorder="1" applyAlignment="1" applyProtection="1">
      <alignment horizontal="center" vertical="center" shrinkToFit="1"/>
      <protection locked="0" hidden="1"/>
    </xf>
    <xf numFmtId="0" fontId="3" fillId="0" borderId="35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 shrinkToFit="1"/>
      <protection locked="0" hidden="1"/>
    </xf>
    <xf numFmtId="0" fontId="3" fillId="2" borderId="3" xfId="0" applyFont="1" applyFill="1" applyBorder="1" applyAlignment="1" applyProtection="1">
      <alignment horizontal="center" vertical="center" shrinkToFit="1"/>
      <protection locked="0" hidden="1"/>
    </xf>
    <xf numFmtId="0" fontId="3" fillId="2" borderId="4" xfId="0" applyFont="1" applyFill="1" applyBorder="1" applyAlignment="1" applyProtection="1">
      <alignment horizontal="center" vertical="center" shrinkToFit="1"/>
      <protection locked="0"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distributed" vertical="center"/>
      <protection hidden="1"/>
    </xf>
    <xf numFmtId="0" fontId="2" fillId="0" borderId="22" xfId="0" applyFont="1" applyBorder="1" applyAlignment="1" applyProtection="1">
      <alignment horizontal="left" vertical="center"/>
      <protection hidden="1"/>
    </xf>
    <xf numFmtId="0" fontId="2" fillId="0" borderId="25" xfId="0" applyFont="1" applyBorder="1" applyAlignment="1" applyProtection="1">
      <alignment horizontal="center" vertical="center" shrinkToFit="1"/>
      <protection hidden="1"/>
    </xf>
    <xf numFmtId="0" fontId="2" fillId="0" borderId="31" xfId="0" applyFont="1" applyBorder="1" applyAlignment="1" applyProtection="1">
      <alignment horizontal="center" vertical="center" shrinkToFit="1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66" xfId="0" applyFont="1" applyBorder="1" applyAlignment="1" applyProtection="1">
      <alignment horizontal="center" vertical="center" shrinkToFit="1"/>
      <protection hidden="1"/>
    </xf>
    <xf numFmtId="0" fontId="2" fillId="0" borderId="67" xfId="0" applyFont="1" applyBorder="1" applyAlignment="1" applyProtection="1">
      <alignment horizontal="center" vertical="center" shrinkToFit="1"/>
      <protection hidden="1"/>
    </xf>
    <xf numFmtId="0" fontId="10" fillId="3" borderId="22" xfId="0" applyFont="1" applyFill="1" applyBorder="1" applyAlignment="1" applyProtection="1">
      <alignment horizontal="center" vertical="center"/>
      <protection hidden="1"/>
    </xf>
    <xf numFmtId="0" fontId="12" fillId="0" borderId="29" xfId="0" applyFont="1" applyBorder="1" applyAlignment="1" applyProtection="1">
      <alignment horizontal="center" vertical="center" shrinkToFit="1"/>
      <protection hidden="1"/>
    </xf>
    <xf numFmtId="0" fontId="12" fillId="0" borderId="22" xfId="0" applyFont="1" applyBorder="1" applyAlignment="1" applyProtection="1">
      <alignment horizontal="center" vertical="center" shrinkToFit="1"/>
      <protection hidden="1"/>
    </xf>
    <xf numFmtId="0" fontId="12" fillId="0" borderId="28" xfId="0" applyFont="1" applyBorder="1" applyAlignment="1" applyProtection="1">
      <alignment horizontal="center" vertical="center" shrinkToFit="1"/>
      <protection hidden="1"/>
    </xf>
    <xf numFmtId="0" fontId="2" fillId="0" borderId="40" xfId="0" applyFont="1" applyBorder="1" applyAlignment="1" applyProtection="1">
      <alignment horizontal="center" vertical="center" wrapText="1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0" borderId="45" xfId="0" applyFont="1" applyBorder="1" applyAlignment="1" applyProtection="1">
      <alignment horizontal="left" vertical="center" wrapText="1" shrinkToFit="1"/>
      <protection hidden="1"/>
    </xf>
    <xf numFmtId="0" fontId="2" fillId="0" borderId="34" xfId="0" applyFont="1" applyBorder="1" applyAlignment="1" applyProtection="1">
      <alignment horizontal="left" vertical="center" shrinkToFit="1"/>
      <protection hidden="1"/>
    </xf>
    <xf numFmtId="0" fontId="2" fillId="0" borderId="32" xfId="0" applyFont="1" applyBorder="1" applyAlignment="1" applyProtection="1">
      <alignment horizontal="left" vertical="center" shrinkToFit="1"/>
      <protection hidden="1"/>
    </xf>
    <xf numFmtId="0" fontId="2" fillId="0" borderId="17" xfId="0" applyFont="1" applyBorder="1" applyAlignment="1" applyProtection="1">
      <alignment horizontal="left" vertical="center" shrinkToFit="1"/>
      <protection hidden="1"/>
    </xf>
    <xf numFmtId="0" fontId="2" fillId="0" borderId="46" xfId="0" applyFont="1" applyBorder="1" applyAlignment="1" applyProtection="1">
      <alignment horizontal="left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46" xfId="0" applyFont="1" applyBorder="1" applyAlignment="1" applyProtection="1">
      <alignment horizontal="center" vertical="center" shrinkToFit="1"/>
      <protection hidden="1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0" fontId="2" fillId="0" borderId="24" xfId="0" applyFont="1" applyBorder="1" applyAlignment="1" applyProtection="1">
      <alignment horizontal="center" vertical="center" shrinkToFit="1"/>
      <protection hidden="1"/>
    </xf>
    <xf numFmtId="0" fontId="2" fillId="0" borderId="68" xfId="0" applyFont="1" applyBorder="1" applyAlignment="1" applyProtection="1">
      <alignment horizontal="center" vertical="center" shrinkToFit="1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 shrinkToFit="1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9" fillId="0" borderId="39" xfId="0" applyFont="1" applyBorder="1" applyAlignment="1" applyProtection="1">
      <alignment horizontal="center" vertical="center" shrinkToFit="1"/>
      <protection hidden="1"/>
    </xf>
    <xf numFmtId="0" fontId="2" fillId="0" borderId="18" xfId="0" applyFont="1" applyBorder="1" applyAlignment="1" applyProtection="1">
      <alignment horizontal="left" vertical="center" shrinkToFit="1"/>
      <protection hidden="1"/>
    </xf>
    <xf numFmtId="0" fontId="2" fillId="0" borderId="38" xfId="0" applyFont="1" applyBorder="1" applyAlignment="1" applyProtection="1">
      <alignment horizontal="left" vertical="center" shrinkToFit="1"/>
      <protection hidden="1"/>
    </xf>
    <xf numFmtId="0" fontId="2" fillId="0" borderId="39" xfId="0" applyFont="1" applyBorder="1" applyAlignment="1" applyProtection="1">
      <alignment horizontal="left" vertical="center" shrinkToFit="1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0" fontId="2" fillId="0" borderId="70" xfId="0" applyFont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right" vertical="center"/>
      <protection locked="0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4" borderId="56" xfId="0" applyFont="1" applyFill="1" applyBorder="1" applyAlignment="1" applyProtection="1">
      <alignment horizontal="center" vertical="center" shrinkToFit="1"/>
      <protection locked="0" hidden="1"/>
    </xf>
    <xf numFmtId="0" fontId="2" fillId="4" borderId="9" xfId="0" applyFont="1" applyFill="1" applyBorder="1" applyAlignment="1" applyProtection="1">
      <alignment horizontal="center" vertical="center" shrinkToFit="1"/>
      <protection locked="0" hidden="1"/>
    </xf>
    <xf numFmtId="0" fontId="2" fillId="4" borderId="59" xfId="0" applyFont="1" applyFill="1" applyBorder="1" applyAlignment="1" applyProtection="1">
      <alignment horizontal="center" vertical="center" shrinkToFit="1"/>
      <protection locked="0"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left" vertical="center" shrinkToFit="1"/>
      <protection hidden="1"/>
    </xf>
    <xf numFmtId="0" fontId="2" fillId="2" borderId="14" xfId="0" applyFont="1" applyFill="1" applyBorder="1" applyAlignment="1" applyProtection="1">
      <alignment horizontal="center" vertical="center" shrinkToFit="1"/>
      <protection hidden="1"/>
    </xf>
    <xf numFmtId="0" fontId="2" fillId="4" borderId="16" xfId="0" applyFont="1" applyFill="1" applyBorder="1" applyAlignment="1" applyProtection="1">
      <alignment horizontal="center" vertical="center" shrinkToFit="1"/>
      <protection locked="0" hidden="1"/>
    </xf>
    <xf numFmtId="0" fontId="2" fillId="4" borderId="37" xfId="0" applyFont="1" applyFill="1" applyBorder="1" applyAlignment="1" applyProtection="1">
      <alignment horizontal="center" vertical="center" shrinkToFit="1"/>
      <protection locked="0" hidden="1"/>
    </xf>
    <xf numFmtId="0" fontId="2" fillId="4" borderId="19" xfId="0" applyFont="1" applyFill="1" applyBorder="1" applyAlignment="1" applyProtection="1">
      <alignment horizontal="center" vertical="center" shrinkToFit="1"/>
      <protection locked="0" hidden="1"/>
    </xf>
    <xf numFmtId="0" fontId="2" fillId="0" borderId="16" xfId="0" applyFont="1" applyBorder="1" applyAlignment="1" applyProtection="1">
      <alignment horizontal="left" vertical="center" shrinkToFit="1"/>
      <protection hidden="1"/>
    </xf>
    <xf numFmtId="0" fontId="2" fillId="0" borderId="37" xfId="0" applyFont="1" applyBorder="1" applyAlignment="1" applyProtection="1">
      <alignment horizontal="left" vertical="center" shrinkToFit="1"/>
      <protection hidden="1"/>
    </xf>
    <xf numFmtId="0" fontId="2" fillId="0" borderId="19" xfId="0" applyFont="1" applyBorder="1" applyAlignment="1" applyProtection="1">
      <alignment horizontal="left" vertical="center" shrinkToFit="1"/>
      <protection hidden="1"/>
    </xf>
    <xf numFmtId="0" fontId="9" fillId="0" borderId="16" xfId="0" applyFont="1" applyBorder="1" applyAlignment="1" applyProtection="1">
      <alignment horizontal="center" vertical="center" shrinkToFit="1"/>
      <protection hidden="1"/>
    </xf>
    <xf numFmtId="0" fontId="9" fillId="0" borderId="3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" fillId="2" borderId="12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2" fillId="2" borderId="26" xfId="0" applyFont="1" applyFill="1" applyBorder="1" applyAlignment="1" applyProtection="1">
      <alignment horizontal="left" vertical="center" wrapText="1"/>
      <protection locked="0" hidden="1"/>
    </xf>
    <xf numFmtId="0" fontId="2" fillId="2" borderId="27" xfId="0" applyFont="1" applyFill="1" applyBorder="1" applyAlignment="1" applyProtection="1">
      <alignment horizontal="left" vertical="center" wrapText="1"/>
      <protection locked="0" hidden="1"/>
    </xf>
    <xf numFmtId="0" fontId="6" fillId="3" borderId="31" xfId="0" applyFont="1" applyFill="1" applyBorder="1" applyAlignment="1" applyProtection="1">
      <alignment horizontal="left" vertical="center" wrapText="1"/>
      <protection locked="0" hidden="1"/>
    </xf>
    <xf numFmtId="0" fontId="6" fillId="3" borderId="66" xfId="0" applyFont="1" applyFill="1" applyBorder="1" applyAlignment="1" applyProtection="1">
      <alignment horizontal="left" vertical="center" wrapText="1"/>
      <protection locked="0" hidden="1"/>
    </xf>
    <xf numFmtId="0" fontId="6" fillId="3" borderId="67" xfId="0" applyFont="1" applyFill="1" applyBorder="1" applyAlignment="1" applyProtection="1">
      <alignment horizontal="left" vertical="center" wrapText="1"/>
      <protection locked="0" hidden="1"/>
    </xf>
    <xf numFmtId="0" fontId="2" fillId="2" borderId="63" xfId="0" applyFont="1" applyFill="1" applyBorder="1" applyAlignment="1" applyProtection="1">
      <alignment horizontal="left" vertical="top" wrapText="1"/>
      <protection locked="0" hidden="1"/>
    </xf>
    <xf numFmtId="0" fontId="2" fillId="2" borderId="64" xfId="0" applyFont="1" applyFill="1" applyBorder="1" applyAlignment="1" applyProtection="1">
      <alignment horizontal="left" vertical="top" wrapText="1"/>
      <protection locked="0" hidden="1"/>
    </xf>
    <xf numFmtId="0" fontId="2" fillId="2" borderId="65" xfId="0" applyFont="1" applyFill="1" applyBorder="1" applyAlignment="1" applyProtection="1">
      <alignment horizontal="left" vertical="top" wrapText="1"/>
      <protection locked="0" hidden="1"/>
    </xf>
    <xf numFmtId="0" fontId="2" fillId="2" borderId="60" xfId="0" applyFont="1" applyFill="1" applyBorder="1" applyAlignment="1" applyProtection="1">
      <alignment horizontal="left" vertical="center" wrapText="1"/>
      <protection locked="0" hidden="1"/>
    </xf>
    <xf numFmtId="0" fontId="2" fillId="2" borderId="61" xfId="0" applyFont="1" applyFill="1" applyBorder="1" applyAlignment="1" applyProtection="1">
      <alignment horizontal="left" vertical="center"/>
      <protection locked="0" hidden="1"/>
    </xf>
    <xf numFmtId="0" fontId="2" fillId="2" borderId="62" xfId="0" applyFont="1" applyFill="1" applyBorder="1" applyAlignment="1" applyProtection="1">
      <alignment horizontal="left" vertical="top" wrapText="1"/>
      <protection locked="0" hidden="1"/>
    </xf>
    <xf numFmtId="0" fontId="2" fillId="2" borderId="3" xfId="0" applyFont="1" applyFill="1" applyBorder="1" applyAlignment="1" applyProtection="1">
      <alignment horizontal="left" vertical="top" wrapText="1"/>
      <protection locked="0" hidden="1"/>
    </xf>
    <xf numFmtId="0" fontId="2" fillId="2" borderId="4" xfId="0" applyFont="1" applyFill="1" applyBorder="1" applyAlignment="1" applyProtection="1">
      <alignment horizontal="left" vertical="top" wrapText="1"/>
      <protection locked="0" hidden="1"/>
    </xf>
    <xf numFmtId="0" fontId="2" fillId="0" borderId="18" xfId="0" applyFont="1" applyBorder="1" applyAlignment="1" applyProtection="1">
      <alignment horizontal="center" vertical="center" shrinkToFit="1"/>
      <protection hidden="1"/>
    </xf>
    <xf numFmtId="0" fontId="2" fillId="0" borderId="38" xfId="0" applyFont="1" applyBorder="1" applyAlignment="1" applyProtection="1">
      <alignment horizontal="center" vertical="center" shrinkToFit="1"/>
      <protection hidden="1"/>
    </xf>
    <xf numFmtId="0" fontId="2" fillId="0" borderId="37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4" borderId="18" xfId="0" applyFont="1" applyFill="1" applyBorder="1" applyAlignment="1" applyProtection="1">
      <alignment horizontal="center" vertical="center" shrinkToFit="1"/>
      <protection locked="0" hidden="1"/>
    </xf>
    <xf numFmtId="0" fontId="2" fillId="4" borderId="38" xfId="0" applyFont="1" applyFill="1" applyBorder="1" applyAlignment="1" applyProtection="1">
      <alignment horizontal="center" vertical="center" shrinkToFit="1"/>
      <protection locked="0" hidden="1"/>
    </xf>
    <xf numFmtId="0" fontId="2" fillId="4" borderId="39" xfId="0" applyFont="1" applyFill="1" applyBorder="1" applyAlignment="1" applyProtection="1">
      <alignment horizontal="center" vertical="center" shrinkToFit="1"/>
      <protection locked="0" hidden="1"/>
    </xf>
    <xf numFmtId="0" fontId="2" fillId="2" borderId="55" xfId="0" applyFont="1" applyFill="1" applyBorder="1" applyAlignment="1" applyProtection="1">
      <alignment horizontal="center" vertical="center" shrinkToFit="1"/>
      <protection hidden="1"/>
    </xf>
    <xf numFmtId="0" fontId="2" fillId="0" borderId="56" xfId="0" applyFont="1" applyBorder="1" applyAlignment="1" applyProtection="1">
      <alignment horizontal="center" vertical="center" shrinkToFi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0" fontId="2" fillId="0" borderId="58" xfId="0" applyFont="1" applyBorder="1" applyAlignment="1" applyProtection="1">
      <alignment horizontal="center" vertical="center" wrapText="1" shrinkToFit="1"/>
      <protection hidden="1"/>
    </xf>
    <xf numFmtId="0" fontId="2" fillId="0" borderId="32" xfId="0" applyFont="1" applyBorder="1" applyAlignment="1" applyProtection="1">
      <alignment horizontal="center" vertical="center" wrapText="1" shrinkToFit="1"/>
      <protection hidden="1"/>
    </xf>
    <xf numFmtId="0" fontId="2" fillId="0" borderId="35" xfId="0" applyFont="1" applyBorder="1" applyAlignment="1" applyProtection="1">
      <alignment horizontal="center" vertical="center" wrapText="1" shrinkToFit="1"/>
      <protection hidden="1"/>
    </xf>
    <xf numFmtId="0" fontId="2" fillId="0" borderId="47" xfId="0" applyFont="1" applyBorder="1" applyAlignment="1" applyProtection="1">
      <alignment horizontal="center" vertical="center" wrapText="1" shrinkToFit="1"/>
      <protection hidden="1"/>
    </xf>
    <xf numFmtId="0" fontId="2" fillId="0" borderId="36" xfId="0" applyFont="1" applyBorder="1" applyAlignment="1" applyProtection="1">
      <alignment horizontal="center" vertical="center" wrapText="1" shrinkToFit="1"/>
      <protection hidden="1"/>
    </xf>
    <xf numFmtId="0" fontId="2" fillId="0" borderId="57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56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59" xfId="0" applyFont="1" applyBorder="1" applyAlignment="1" applyProtection="1">
      <alignment horizontal="left" vertical="center"/>
      <protection hidden="1"/>
    </xf>
    <xf numFmtId="0" fontId="2" fillId="0" borderId="55" xfId="0" applyFont="1" applyBorder="1" applyAlignment="1" applyProtection="1">
      <alignment horizontal="center" vertical="center" shrinkToFit="1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10" fillId="2" borderId="43" xfId="0" applyFont="1" applyFill="1" applyBorder="1" applyAlignment="1" applyProtection="1">
      <alignment horizontal="left" vertical="top" wrapText="1"/>
      <protection locked="0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hidden="1"/>
    </xf>
    <xf numFmtId="0" fontId="14" fillId="0" borderId="34" xfId="0" applyFont="1" applyBorder="1" applyAlignment="1" applyProtection="1">
      <alignment horizontal="left" vertical="center" wrapText="1"/>
      <protection hidden="1"/>
    </xf>
    <xf numFmtId="0" fontId="14" fillId="0" borderId="32" xfId="0" applyFont="1" applyBorder="1" applyAlignment="1" applyProtection="1">
      <alignment horizontal="left" vertical="center" wrapText="1"/>
      <protection hidden="1"/>
    </xf>
    <xf numFmtId="0" fontId="10" fillId="2" borderId="44" xfId="0" applyFont="1" applyFill="1" applyBorder="1" applyAlignment="1" applyProtection="1">
      <alignment horizontal="left" vertical="top" wrapText="1"/>
      <protection locked="0"/>
    </xf>
    <xf numFmtId="0" fontId="10" fillId="2" borderId="21" xfId="0" applyFont="1" applyFill="1" applyBorder="1" applyAlignment="1" applyProtection="1">
      <alignment horizontal="left" vertical="top" wrapText="1"/>
      <protection locked="0"/>
    </xf>
    <xf numFmtId="0" fontId="10" fillId="2" borderId="48" xfId="0" applyFont="1" applyFill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left" vertical="top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center" vertical="center" wrapText="1"/>
      <protection hidden="1"/>
    </xf>
    <xf numFmtId="0" fontId="13" fillId="0" borderId="50" xfId="0" applyFont="1" applyBorder="1" applyAlignment="1" applyProtection="1">
      <alignment horizontal="center" vertical="center" wrapText="1"/>
      <protection hidden="1"/>
    </xf>
    <xf numFmtId="0" fontId="13" fillId="0" borderId="51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4" fillId="0" borderId="33" xfId="0" applyFont="1" applyBorder="1" applyAlignment="1" applyProtection="1">
      <alignment horizontal="left" vertical="center" wrapText="1"/>
      <protection hidden="1"/>
    </xf>
    <xf numFmtId="0" fontId="14" fillId="0" borderId="33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left" vertical="center" shrinkToFit="1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13" fillId="0" borderId="69" xfId="0" applyFont="1" applyBorder="1" applyAlignment="1" applyProtection="1">
      <alignment horizontal="center" vertical="center" wrapText="1"/>
      <protection hidden="1"/>
    </xf>
    <xf numFmtId="0" fontId="13" fillId="0" borderId="71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left" vertical="center" shrinkToFi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hidden="1"/>
    </xf>
    <xf numFmtId="0" fontId="2" fillId="0" borderId="71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0" fontId="2" fillId="0" borderId="11" xfId="0" applyFont="1" applyBorder="1" applyAlignment="1" applyProtection="1">
      <alignment horizontal="center" vertical="center" wrapText="1" shrinkToFit="1"/>
      <protection hidden="1"/>
    </xf>
    <xf numFmtId="0" fontId="2" fillId="0" borderId="11" xfId="0" applyFont="1" applyBorder="1" applyAlignment="1" applyProtection="1">
      <alignment horizontal="left" vertical="center" wrapText="1" shrinkToFit="1"/>
      <protection hidden="1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4" borderId="11" xfId="0" applyFont="1" applyFill="1" applyBorder="1" applyAlignment="1" applyProtection="1">
      <alignment horizontal="center" vertical="center" shrinkToFit="1"/>
      <protection hidden="1"/>
    </xf>
    <xf numFmtId="0" fontId="13" fillId="0" borderId="29" xfId="0" applyFont="1" applyBorder="1" applyAlignment="1" applyProtection="1">
      <alignment horizontal="center" vertical="center" shrinkToFit="1"/>
      <protection hidden="1"/>
    </xf>
    <xf numFmtId="0" fontId="13" fillId="0" borderId="28" xfId="0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0" fontId="2" fillId="0" borderId="29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49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3" borderId="2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distributed" vertical="center"/>
      <protection hidden="1"/>
    </xf>
    <xf numFmtId="0" fontId="6" fillId="2" borderId="21" xfId="0" applyFont="1" applyFill="1" applyBorder="1" applyAlignment="1" applyProtection="1">
      <alignment vertical="center" shrinkToFit="1"/>
      <protection hidden="1"/>
    </xf>
    <xf numFmtId="0" fontId="6" fillId="2" borderId="22" xfId="0" applyFont="1" applyFill="1" applyBorder="1" applyAlignment="1" applyProtection="1">
      <alignment vertical="center" shrinkToFit="1"/>
      <protection hidden="1"/>
    </xf>
    <xf numFmtId="0" fontId="6" fillId="0" borderId="0" xfId="0" applyFont="1" applyAlignment="1" applyProtection="1">
      <alignment horizontal="left" vertical="center" shrinkToFit="1"/>
      <protection hidden="1"/>
    </xf>
    <xf numFmtId="49" fontId="6" fillId="2" borderId="21" xfId="0" applyNumberFormat="1" applyFont="1" applyFill="1" applyBorder="1" applyAlignment="1" applyProtection="1">
      <alignment vertical="center" shrinkToFit="1"/>
      <protection hidden="1"/>
    </xf>
  </cellXfs>
  <cellStyles count="1">
    <cellStyle name="標準" xfId="0" builtinId="0"/>
  </cellStyles>
  <dxfs count="21"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CCFF"/>
      <color rgb="FFFF9999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14</xdr:row>
      <xdr:rowOff>11207</xdr:rowOff>
    </xdr:from>
    <xdr:to>
      <xdr:col>11</xdr:col>
      <xdr:colOff>47625</xdr:colOff>
      <xdr:row>19</xdr:row>
      <xdr:rowOff>28576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8150" y="2992532"/>
          <a:ext cx="4743450" cy="158899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248557</xdr:colOff>
      <xdr:row>14</xdr:row>
      <xdr:rowOff>244021</xdr:rowOff>
    </xdr:from>
    <xdr:to>
      <xdr:col>22</xdr:col>
      <xdr:colOff>98878</xdr:colOff>
      <xdr:row>19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595CA2-A710-4051-A8F4-366570AECE4F}"/>
            </a:ext>
          </a:extLst>
        </xdr:cNvPr>
        <xdr:cNvSpPr/>
      </xdr:nvSpPr>
      <xdr:spPr>
        <a:xfrm>
          <a:off x="5382532" y="3653971"/>
          <a:ext cx="4984296" cy="140380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20"/>
  <sheetViews>
    <sheetView showGridLines="0" tabSelected="1" view="pageBreakPreview" zoomScaleNormal="100" zoomScaleSheetLayoutView="100" workbookViewId="0"/>
  </sheetViews>
  <sheetFormatPr defaultColWidth="9" defaultRowHeight="13.5" x14ac:dyDescent="0.4"/>
  <cols>
    <col min="1" max="1" width="2.625" style="1" customWidth="1"/>
    <col min="2" max="2" width="9.5" style="1" customWidth="1"/>
    <col min="3" max="3" width="14.125" style="1" customWidth="1"/>
    <col min="4" max="16384" width="9" style="1"/>
  </cols>
  <sheetData>
    <row r="3" spans="2:11" ht="14.25" thickBot="1" x14ac:dyDescent="0.45"/>
    <row r="4" spans="2:11" s="21" customFormat="1" ht="30" customHeight="1" thickBot="1" x14ac:dyDescent="0.45">
      <c r="B4" s="20" t="s">
        <v>0</v>
      </c>
      <c r="C4" s="35" t="s">
        <v>58</v>
      </c>
      <c r="D4" s="54" t="s">
        <v>63</v>
      </c>
      <c r="E4" s="55"/>
      <c r="F4" s="55"/>
      <c r="G4" s="55"/>
      <c r="H4" s="55"/>
      <c r="I4" s="55"/>
    </row>
    <row r="5" spans="2:11" ht="5.0999999999999996" customHeight="1" thickBot="1" x14ac:dyDescent="0.45">
      <c r="B5" s="11"/>
    </row>
    <row r="6" spans="2:11" s="21" customFormat="1" ht="30" customHeight="1" thickBot="1" x14ac:dyDescent="0.45">
      <c r="B6" s="48" t="s">
        <v>40</v>
      </c>
      <c r="C6" s="48"/>
      <c r="D6" s="56"/>
      <c r="E6" s="57"/>
      <c r="F6" s="57"/>
      <c r="G6" s="58"/>
      <c r="I6" s="59"/>
      <c r="J6" s="60"/>
      <c r="K6" s="3" t="s">
        <v>27</v>
      </c>
    </row>
    <row r="7" spans="2:11" ht="5.0999999999999996" customHeight="1" thickBot="1" x14ac:dyDescent="0.45">
      <c r="B7" s="11"/>
      <c r="C7" s="11"/>
      <c r="I7" s="33"/>
      <c r="J7" s="33"/>
      <c r="K7" s="33"/>
    </row>
    <row r="8" spans="2:11" s="21" customFormat="1" ht="30" customHeight="1" thickBot="1" x14ac:dyDescent="0.45">
      <c r="B8" s="48" t="s">
        <v>19</v>
      </c>
      <c r="C8" s="48"/>
      <c r="D8" s="56"/>
      <c r="E8" s="57"/>
      <c r="F8" s="57"/>
      <c r="G8" s="58"/>
      <c r="I8" s="61"/>
      <c r="J8" s="62"/>
      <c r="K8" s="1" t="s">
        <v>28</v>
      </c>
    </row>
    <row r="9" spans="2:11" ht="5.0999999999999996" customHeight="1" thickBot="1" x14ac:dyDescent="0.45">
      <c r="B9" s="11"/>
      <c r="C9" s="11"/>
      <c r="I9" s="33"/>
      <c r="J9" s="33"/>
      <c r="K9" s="33"/>
    </row>
    <row r="10" spans="2:11" s="21" customFormat="1" ht="30" customHeight="1" thickBot="1" x14ac:dyDescent="0.45">
      <c r="B10" s="48" t="s">
        <v>3</v>
      </c>
      <c r="C10" s="48"/>
      <c r="D10" s="38"/>
      <c r="E10" s="39"/>
      <c r="F10" s="39"/>
      <c r="G10" s="40"/>
      <c r="I10" s="63"/>
      <c r="J10" s="64"/>
      <c r="K10" s="1" t="s">
        <v>29</v>
      </c>
    </row>
    <row r="11" spans="2:11" ht="5.0999999999999996" customHeight="1" thickBot="1" x14ac:dyDescent="0.45">
      <c r="B11" s="22"/>
      <c r="C11" s="22"/>
      <c r="I11" s="33"/>
      <c r="J11" s="33"/>
      <c r="K11" s="33"/>
    </row>
    <row r="12" spans="2:11" s="21" customFormat="1" ht="20.100000000000001" customHeight="1" x14ac:dyDescent="0.4">
      <c r="B12" s="48" t="s">
        <v>4</v>
      </c>
      <c r="C12" s="48"/>
      <c r="D12" s="41"/>
      <c r="E12" s="42"/>
      <c r="F12" s="42"/>
      <c r="G12" s="43"/>
      <c r="I12" s="65"/>
      <c r="J12" s="66"/>
      <c r="K12" s="1" t="s">
        <v>30</v>
      </c>
    </row>
    <row r="13" spans="2:11" s="21" customFormat="1" ht="30" customHeight="1" thickBot="1" x14ac:dyDescent="0.45">
      <c r="B13" s="48" t="s">
        <v>2</v>
      </c>
      <c r="C13" s="48"/>
      <c r="D13" s="44"/>
      <c r="E13" s="45"/>
      <c r="F13" s="45"/>
      <c r="G13" s="46"/>
    </row>
    <row r="14" spans="2:11" s="21" customFormat="1" ht="5.0999999999999996" customHeight="1" thickBot="1" x14ac:dyDescent="0.45">
      <c r="B14" s="11"/>
      <c r="C14" s="11"/>
      <c r="D14" s="34"/>
      <c r="E14" s="34"/>
      <c r="F14" s="34"/>
      <c r="G14" s="34"/>
    </row>
    <row r="15" spans="2:11" s="21" customFormat="1" ht="30" customHeight="1" thickBot="1" x14ac:dyDescent="0.45">
      <c r="B15" s="48" t="s">
        <v>50</v>
      </c>
      <c r="C15" s="48"/>
      <c r="D15" s="51"/>
      <c r="E15" s="52"/>
      <c r="F15" s="52"/>
      <c r="G15" s="53"/>
    </row>
    <row r="16" spans="2:11" ht="5.0999999999999996" customHeight="1" thickBot="1" x14ac:dyDescent="0.45">
      <c r="B16" s="11"/>
      <c r="C16" s="11"/>
    </row>
    <row r="17" spans="2:7" s="21" customFormat="1" ht="30" customHeight="1" thickBot="1" x14ac:dyDescent="0.45">
      <c r="B17" s="47" t="s">
        <v>37</v>
      </c>
      <c r="C17" s="48"/>
      <c r="D17" s="23"/>
      <c r="E17" s="49" t="s">
        <v>38</v>
      </c>
      <c r="F17" s="50"/>
      <c r="G17" s="23"/>
    </row>
    <row r="18" spans="2:7" ht="5.0999999999999996" customHeight="1" thickBot="1" x14ac:dyDescent="0.45">
      <c r="B18" s="11"/>
      <c r="C18" s="11"/>
    </row>
    <row r="19" spans="2:7" s="21" customFormat="1" ht="30" customHeight="1" thickBot="1" x14ac:dyDescent="0.45">
      <c r="B19" s="47" t="s">
        <v>41</v>
      </c>
      <c r="C19" s="48"/>
      <c r="D19" s="38"/>
      <c r="E19" s="39"/>
      <c r="F19" s="39"/>
      <c r="G19" s="40"/>
    </row>
    <row r="20" spans="2:7" ht="5.0999999999999996" customHeight="1" x14ac:dyDescent="0.4">
      <c r="B20" s="11"/>
      <c r="C20" s="11"/>
    </row>
  </sheetData>
  <mergeCells count="21">
    <mergeCell ref="B6:C6"/>
    <mergeCell ref="B8:C8"/>
    <mergeCell ref="B10:C10"/>
    <mergeCell ref="D15:G15"/>
    <mergeCell ref="D4:I4"/>
    <mergeCell ref="D6:G6"/>
    <mergeCell ref="D8:G8"/>
    <mergeCell ref="D10:G10"/>
    <mergeCell ref="I6:J6"/>
    <mergeCell ref="I8:J8"/>
    <mergeCell ref="I10:J10"/>
    <mergeCell ref="I12:J12"/>
    <mergeCell ref="D19:G19"/>
    <mergeCell ref="D12:G12"/>
    <mergeCell ref="D13:G13"/>
    <mergeCell ref="B17:C17"/>
    <mergeCell ref="E17:F17"/>
    <mergeCell ref="B15:C15"/>
    <mergeCell ref="B19:C19"/>
    <mergeCell ref="B12:C12"/>
    <mergeCell ref="B13:C13"/>
  </mergeCells>
  <phoneticPr fontId="1"/>
  <conditionalFormatting sqref="D17:E17 G17 C4 D6:G6 D8:G8 D10:G10 D12:G14 D15 D19:G19">
    <cfRule type="expression" dxfId="20" priority="9">
      <formula>COUNTA(C4)</formula>
    </cfRule>
  </conditionalFormatting>
  <conditionalFormatting sqref="G17 D17:E17">
    <cfRule type="expression" dxfId="19" priority="4">
      <formula>$H$17="※　今年度の受講者番号ではない可能性があります"</formula>
    </cfRule>
  </conditionalFormatting>
  <conditionalFormatting sqref="G17">
    <cfRule type="expression" dxfId="18" priority="2">
      <formula>$D$17="×"</formula>
    </cfRule>
  </conditionalFormatting>
  <conditionalFormatting sqref="H17">
    <cfRule type="cellIs" dxfId="17" priority="3" operator="equal">
      <formula>"入力ミス（今年度の受講者番号ではない）"</formula>
    </cfRule>
  </conditionalFormatting>
  <dataValidations count="4">
    <dataValidation type="list" allowBlank="1" showInputMessage="1" showErrorMessage="1" sqref="D17" xr:uid="{00000000-0002-0000-0000-000000000000}">
      <formula1>"〇,×"</formula1>
    </dataValidation>
    <dataValidation type="list" allowBlank="1" showInputMessage="1" showErrorMessage="1" sqref="G17" xr:uid="{00000000-0002-0000-0000-000001000000}">
      <formula1>"R6,R5,R4,R3"</formula1>
    </dataValidation>
    <dataValidation type="list" allowBlank="1" showInputMessage="1" showErrorMessage="1" sqref="D15:G15" xr:uid="{00000000-0002-0000-0000-000002000000}">
      <formula1>"栄養教諭,主任栄養教諭"</formula1>
    </dataValidation>
    <dataValidation type="textLength" operator="equal" allowBlank="1" showInputMessage="1" showErrorMessage="1" sqref="D19:G19" xr:uid="{EC465174-3966-425C-B832-6ADA562F66D1}">
      <formula1>8</formula1>
    </dataValidation>
  </dataValidations>
  <pageMargins left="0.7" right="0.7" top="0.75" bottom="0.75" header="0.3" footer="0.3"/>
  <pageSetup paperSize="9"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41"/>
  <sheetViews>
    <sheetView showGridLines="0" view="pageBreakPreview" zoomScaleNormal="100" zoomScaleSheetLayoutView="100" workbookViewId="0">
      <selection activeCell="K24" sqref="K24:M24"/>
    </sheetView>
  </sheetViews>
  <sheetFormatPr defaultColWidth="9" defaultRowHeight="13.5" x14ac:dyDescent="0.4"/>
  <cols>
    <col min="1" max="23" width="6.125" style="1" customWidth="1"/>
    <col min="24" max="25" width="6.125" style="1" hidden="1" customWidth="1"/>
    <col min="26" max="51" width="6.125" style="1" customWidth="1"/>
    <col min="52" max="16384" width="9" style="1"/>
  </cols>
  <sheetData>
    <row r="1" spans="1:27" x14ac:dyDescent="0.4">
      <c r="B1" s="1" t="s">
        <v>80</v>
      </c>
      <c r="V1" s="65" t="s">
        <v>15</v>
      </c>
      <c r="W1" s="66"/>
    </row>
    <row r="2" spans="1:27" ht="18.75" customHeight="1" x14ac:dyDescent="0.4">
      <c r="S2" s="107" t="s">
        <v>16</v>
      </c>
      <c r="T2" s="107"/>
      <c r="U2" s="107"/>
      <c r="V2" s="107"/>
      <c r="W2" s="107"/>
    </row>
    <row r="3" spans="1:27" ht="18.75" customHeight="1" x14ac:dyDescent="0.4">
      <c r="S3" s="107" t="s">
        <v>17</v>
      </c>
      <c r="T3" s="107"/>
      <c r="U3" s="107"/>
      <c r="V3" s="107"/>
      <c r="W3" s="107"/>
    </row>
    <row r="4" spans="1:27" ht="4.9000000000000004" customHeight="1" x14ac:dyDescent="0.4"/>
    <row r="5" spans="1:27" ht="18.75" customHeight="1" x14ac:dyDescent="0.4">
      <c r="P5" s="70" t="s">
        <v>18</v>
      </c>
      <c r="Q5" s="70"/>
      <c r="R5" s="71" t="str">
        <f>IF('01_基礎情報登録シート'!D6="","",'01_基礎情報登録シート'!D6)</f>
        <v/>
      </c>
      <c r="S5" s="71"/>
      <c r="T5" s="71"/>
      <c r="U5" s="71"/>
      <c r="V5" s="71"/>
      <c r="W5" s="71"/>
    </row>
    <row r="6" spans="1:27" ht="18.75" customHeight="1" x14ac:dyDescent="0.4">
      <c r="P6" s="70" t="s">
        <v>19</v>
      </c>
      <c r="Q6" s="70"/>
      <c r="R6" s="71" t="str">
        <f>IF('01_基礎情報登録シート'!D8="","",'01_基礎情報登録シート'!D8)</f>
        <v/>
      </c>
      <c r="S6" s="71"/>
      <c r="T6" s="71"/>
      <c r="U6" s="71"/>
      <c r="V6" s="108" t="s">
        <v>20</v>
      </c>
      <c r="W6" s="108"/>
    </row>
    <row r="7" spans="1:27" ht="18.75" customHeight="1" x14ac:dyDescent="0.4">
      <c r="P7" s="70" t="s">
        <v>21</v>
      </c>
      <c r="Q7" s="70"/>
      <c r="R7" s="69" t="str">
        <f>IF('01_基礎情報登録シート'!D10="","",'01_基礎情報登録シート'!D10)</f>
        <v/>
      </c>
      <c r="S7" s="69"/>
      <c r="T7" s="69"/>
      <c r="U7" s="69"/>
      <c r="V7" s="69"/>
      <c r="W7" s="69"/>
    </row>
    <row r="8" spans="1:27" ht="4.9000000000000004" customHeight="1" x14ac:dyDescent="0.4"/>
    <row r="9" spans="1:27" ht="18.75" customHeight="1" x14ac:dyDescent="0.4">
      <c r="A9" s="76" t="str">
        <f>"令和"&amp;'01_基礎情報登録シート'!C4&amp;"年度東京都公立学校中堅栄養教諭等資質向上研修Ⅰ　研修計画書"</f>
        <v>令和７年度東京都公立学校中堅栄養教諭等資質向上研修Ⅰ　研修計画書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spans="1:27" ht="18.75" customHeight="1" x14ac:dyDescent="0.4"/>
    <row r="11" spans="1:27" ht="18.75" customHeight="1" x14ac:dyDescent="0.4">
      <c r="B11" s="205" t="s">
        <v>1</v>
      </c>
      <c r="C11" s="205"/>
      <c r="D11" s="205" t="str">
        <f>IF('01_基礎情報登録シート'!D12="","",'01_基礎情報登録シート'!D12)</f>
        <v/>
      </c>
      <c r="E11" s="205"/>
      <c r="F11" s="205"/>
      <c r="G11" s="205"/>
      <c r="H11" s="216" t="s">
        <v>50</v>
      </c>
      <c r="I11" s="216"/>
      <c r="J11" s="216"/>
      <c r="K11" s="216"/>
      <c r="L11" s="205" t="s">
        <v>41</v>
      </c>
      <c r="M11" s="205"/>
      <c r="N11" s="205"/>
      <c r="O11" s="205"/>
      <c r="P11" s="205" t="s">
        <v>81</v>
      </c>
      <c r="Q11" s="205"/>
      <c r="R11" s="205"/>
      <c r="X11" s="8"/>
      <c r="Y11" s="8"/>
      <c r="Z11" s="8"/>
      <c r="AA11" s="8"/>
    </row>
    <row r="12" spans="1:27" ht="18.75" customHeight="1" x14ac:dyDescent="0.4">
      <c r="B12" s="205" t="s">
        <v>7</v>
      </c>
      <c r="C12" s="205"/>
      <c r="D12" s="205" t="str">
        <f>IF('01_基礎情報登録シート'!D13="","",'01_基礎情報登録シート'!D13)</f>
        <v/>
      </c>
      <c r="E12" s="205"/>
      <c r="F12" s="205"/>
      <c r="G12" s="205"/>
      <c r="H12" s="216" t="str">
        <f>IF('01_基礎情報登録シート'!D15="","",'01_基礎情報登録シート'!D15)</f>
        <v/>
      </c>
      <c r="I12" s="216"/>
      <c r="J12" s="216"/>
      <c r="K12" s="216"/>
      <c r="L12" s="205" t="str">
        <f>IF('01_基礎情報登録シート'!D19="","",'01_基礎情報登録シート'!D19)</f>
        <v/>
      </c>
      <c r="M12" s="205"/>
      <c r="N12" s="205"/>
      <c r="O12" s="205"/>
      <c r="P12" s="205" t="str">
        <f>IF('01_基礎情報登録シート'!$G$17="","",'01_基礎情報登録シート'!$G$17)</f>
        <v/>
      </c>
      <c r="Q12" s="205"/>
      <c r="R12" s="205"/>
      <c r="V12" s="8"/>
      <c r="Y12" s="13">
        <f>'01_基礎情報登録シート'!D17</f>
        <v>0</v>
      </c>
    </row>
    <row r="13" spans="1:27" ht="18.75" customHeight="1" x14ac:dyDescent="0.4">
      <c r="V13" s="8"/>
    </row>
    <row r="14" spans="1:27" ht="24.95" customHeight="1" x14ac:dyDescent="0.4">
      <c r="B14" s="76"/>
      <c r="C14" s="76"/>
      <c r="D14" s="76"/>
      <c r="E14" s="76"/>
      <c r="F14" s="76"/>
      <c r="G14" s="76"/>
      <c r="H14" s="76"/>
      <c r="I14" s="76"/>
      <c r="J14" s="76"/>
    </row>
    <row r="15" spans="1:27" ht="24.95" customHeight="1" x14ac:dyDescent="0.4">
      <c r="B15" s="4" t="s">
        <v>31</v>
      </c>
      <c r="M15" s="59"/>
      <c r="N15" s="79"/>
      <c r="O15" s="60"/>
      <c r="P15" s="3" t="s">
        <v>27</v>
      </c>
      <c r="Q15" s="3"/>
      <c r="R15" s="3"/>
    </row>
    <row r="16" spans="1:27" ht="24.95" customHeight="1" x14ac:dyDescent="0.4">
      <c r="B16" s="80" t="s">
        <v>57</v>
      </c>
      <c r="C16" s="81"/>
      <c r="D16" s="81"/>
      <c r="E16" s="81"/>
      <c r="F16" s="81"/>
      <c r="G16" s="81"/>
      <c r="H16" s="81"/>
      <c r="I16" s="81"/>
      <c r="J16" s="81"/>
      <c r="K16" s="82"/>
      <c r="M16" s="61"/>
      <c r="N16" s="114"/>
      <c r="O16" s="62"/>
      <c r="P16" s="1" t="s">
        <v>28</v>
      </c>
    </row>
    <row r="17" spans="2:75" ht="24.95" customHeight="1" x14ac:dyDescent="0.4">
      <c r="B17" s="120" t="s">
        <v>26</v>
      </c>
      <c r="C17" s="121"/>
      <c r="D17" s="121"/>
      <c r="E17" s="121"/>
      <c r="F17" s="121"/>
      <c r="G17" s="122"/>
      <c r="H17" s="123" t="str">
        <f>X27</f>
        <v>入力済</v>
      </c>
      <c r="I17" s="124"/>
      <c r="J17" s="124"/>
      <c r="K17" s="125"/>
      <c r="M17" s="63"/>
      <c r="N17" s="97"/>
      <c r="O17" s="64"/>
      <c r="P17" s="1" t="s">
        <v>29</v>
      </c>
    </row>
    <row r="18" spans="2:75" ht="24.95" customHeight="1" x14ac:dyDescent="0.4">
      <c r="B18" s="102" t="s">
        <v>59</v>
      </c>
      <c r="C18" s="103"/>
      <c r="D18" s="103"/>
      <c r="E18" s="103"/>
      <c r="F18" s="103"/>
      <c r="G18" s="104"/>
      <c r="H18" s="99" t="str">
        <f>IF(COUNTA(F31:W32)=2,"入力済","入力ミスまたは未入力")</f>
        <v>入力ミスまたは未入力</v>
      </c>
      <c r="I18" s="100"/>
      <c r="J18" s="100"/>
      <c r="K18" s="101"/>
      <c r="M18" s="65"/>
      <c r="N18" s="98"/>
      <c r="O18" s="66"/>
      <c r="P18" s="1" t="s">
        <v>30</v>
      </c>
    </row>
    <row r="19" spans="2:75" ht="24.95" customHeight="1" x14ac:dyDescent="0.4">
      <c r="B19" s="88" t="s">
        <v>60</v>
      </c>
      <c r="C19" s="89"/>
      <c r="D19" s="89"/>
      <c r="E19" s="89"/>
      <c r="F19" s="89"/>
      <c r="G19" s="90"/>
      <c r="H19" s="92" t="str">
        <f>IF(COUNTA(F36)=1,"入力済","入力ミスまたは未入力")</f>
        <v>入力ミスまたは未入力</v>
      </c>
      <c r="I19" s="93"/>
      <c r="J19" s="93"/>
      <c r="K19" s="94"/>
    </row>
    <row r="20" spans="2:75" ht="24.95" customHeight="1" x14ac:dyDescent="0.4">
      <c r="B20" s="30"/>
      <c r="C20" s="30"/>
      <c r="D20" s="30"/>
      <c r="E20" s="30"/>
      <c r="F20" s="30"/>
      <c r="G20" s="30"/>
      <c r="H20" s="31"/>
      <c r="I20" s="31"/>
      <c r="J20" s="31"/>
      <c r="K20" s="31"/>
    </row>
    <row r="21" spans="2:75" ht="24.95" customHeight="1" x14ac:dyDescent="0.4">
      <c r="B21" s="8"/>
      <c r="C21" s="12"/>
      <c r="D21" s="12"/>
      <c r="E21" s="12"/>
      <c r="F21" s="12"/>
      <c r="G21" s="12"/>
      <c r="H21" s="12"/>
      <c r="I21" s="12"/>
      <c r="J21" s="8"/>
    </row>
    <row r="22" spans="2:75" ht="14.25" thickBot="1" x14ac:dyDescent="0.45">
      <c r="B22" s="1" t="s">
        <v>45</v>
      </c>
    </row>
    <row r="23" spans="2:75" x14ac:dyDescent="0.4">
      <c r="B23" s="95" t="s">
        <v>8</v>
      </c>
      <c r="C23" s="72"/>
      <c r="D23" s="72" t="s">
        <v>9</v>
      </c>
      <c r="E23" s="72"/>
      <c r="F23" s="72"/>
      <c r="G23" s="72"/>
      <c r="H23" s="72"/>
      <c r="I23" s="72" t="s">
        <v>10</v>
      </c>
      <c r="J23" s="72"/>
      <c r="K23" s="73" t="s">
        <v>11</v>
      </c>
      <c r="L23" s="77"/>
      <c r="M23" s="96"/>
      <c r="N23" s="72" t="s">
        <v>14</v>
      </c>
      <c r="O23" s="72"/>
      <c r="P23" s="72"/>
      <c r="Q23" s="72" t="s">
        <v>6</v>
      </c>
      <c r="R23" s="73"/>
      <c r="S23" s="73" t="s">
        <v>22</v>
      </c>
      <c r="T23" s="78"/>
    </row>
    <row r="24" spans="2:75" ht="39.950000000000003" customHeight="1" x14ac:dyDescent="0.4">
      <c r="B24" s="83" t="s">
        <v>64</v>
      </c>
      <c r="C24" s="84"/>
      <c r="D24" s="85" t="s">
        <v>70</v>
      </c>
      <c r="E24" s="86"/>
      <c r="F24" s="86"/>
      <c r="G24" s="86"/>
      <c r="H24" s="87"/>
      <c r="I24" s="84">
        <v>2</v>
      </c>
      <c r="J24" s="84"/>
      <c r="K24" s="117"/>
      <c r="L24" s="118"/>
      <c r="M24" s="119"/>
      <c r="N24" s="126">
        <f>IF(I24-K24=0,"",I24-K24)</f>
        <v>2</v>
      </c>
      <c r="O24" s="126"/>
      <c r="P24" s="126"/>
      <c r="Q24" s="84">
        <f>IF(COUNT($I24)=0,"",SUM($K24:$P24))</f>
        <v>2</v>
      </c>
      <c r="R24" s="91"/>
      <c r="S24" s="105" t="str">
        <f>IF($I24="","",IF($I24&lt;=$Q24,"",$I24-$Q24&amp;"回不足"))</f>
        <v/>
      </c>
      <c r="T24" s="106"/>
    </row>
    <row r="25" spans="2:75" ht="24.95" customHeight="1" x14ac:dyDescent="0.4">
      <c r="B25" s="154" t="s">
        <v>39</v>
      </c>
      <c r="C25" s="155"/>
      <c r="D25" s="120" t="s">
        <v>13</v>
      </c>
      <c r="E25" s="121"/>
      <c r="F25" s="121"/>
      <c r="G25" s="121"/>
      <c r="H25" s="122"/>
      <c r="I25" s="84">
        <v>1</v>
      </c>
      <c r="J25" s="84"/>
      <c r="K25" s="117"/>
      <c r="L25" s="118"/>
      <c r="M25" s="119"/>
      <c r="N25" s="126">
        <f>IF(I25-K25=0,"",I25-K25)</f>
        <v>1</v>
      </c>
      <c r="O25" s="126"/>
      <c r="P25" s="126"/>
      <c r="Q25" s="91">
        <f>IF(COUNT($I25)=0,"",SUM($K25:$P25))</f>
        <v>1</v>
      </c>
      <c r="R25" s="146"/>
      <c r="S25" s="74" t="str">
        <f>IF($I25="","",IF($I25&lt;=$Q25,"",$I25-$Q25&amp;"回不足"))</f>
        <v/>
      </c>
      <c r="T25" s="75"/>
    </row>
    <row r="26" spans="2:75" ht="24.95" customHeight="1" x14ac:dyDescent="0.4">
      <c r="B26" s="156"/>
      <c r="C26" s="157"/>
      <c r="D26" s="115" t="s">
        <v>79</v>
      </c>
      <c r="E26" s="115"/>
      <c r="F26" s="115"/>
      <c r="G26" s="115"/>
      <c r="H26" s="115"/>
      <c r="I26" s="147">
        <v>1</v>
      </c>
      <c r="J26" s="147"/>
      <c r="K26" s="148"/>
      <c r="L26" s="149"/>
      <c r="M26" s="150"/>
      <c r="N26" s="116">
        <f>IF(I26-K26=0,"",I26-K26)</f>
        <v>1</v>
      </c>
      <c r="O26" s="116"/>
      <c r="P26" s="116"/>
      <c r="Q26" s="144">
        <f>IF(COUNT($I26)=0,"",SUM($K26:$P26))</f>
        <v>1</v>
      </c>
      <c r="R26" s="145"/>
      <c r="S26" s="67" t="str">
        <f>IF($I26="","",IF($I26&lt;=$Q26,"",$I26-$Q26&amp;"回不足"))</f>
        <v/>
      </c>
      <c r="T26" s="68"/>
    </row>
    <row r="27" spans="2:75" ht="24.95" customHeight="1" thickBot="1" x14ac:dyDescent="0.45">
      <c r="B27" s="158"/>
      <c r="C27" s="159"/>
      <c r="D27" s="161" t="s">
        <v>42</v>
      </c>
      <c r="E27" s="162"/>
      <c r="F27" s="162"/>
      <c r="G27" s="162"/>
      <c r="H27" s="163"/>
      <c r="I27" s="164">
        <v>1</v>
      </c>
      <c r="J27" s="164"/>
      <c r="K27" s="111"/>
      <c r="L27" s="112"/>
      <c r="M27" s="113"/>
      <c r="N27" s="151">
        <f>IF(I27-K27=0,"",I27-K27)</f>
        <v>1</v>
      </c>
      <c r="O27" s="151"/>
      <c r="P27" s="151"/>
      <c r="Q27" s="152">
        <f>IF(COUNT($I27)=0,"",SUM($K27:$P27))</f>
        <v>1</v>
      </c>
      <c r="R27" s="153"/>
      <c r="S27" s="109" t="str">
        <f>IF($I27="","",IF($I27&lt;=$Q27,"",$I27-$Q27&amp;"回不足"))</f>
        <v/>
      </c>
      <c r="T27" s="110"/>
      <c r="X27" s="1" t="str">
        <f>IF(AND(S24="",S25="",S26="",S27=""),"入力済","入力ミス有")</f>
        <v>入力済</v>
      </c>
    </row>
    <row r="29" spans="2:75" ht="24.95" customHeight="1" x14ac:dyDescent="0.4">
      <c r="B29" s="127" t="s">
        <v>65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</row>
    <row r="30" spans="2:75" ht="24.95" customHeight="1" thickBot="1" x14ac:dyDescent="0.4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</row>
    <row r="31" spans="2:75" ht="24.95" customHeight="1" x14ac:dyDescent="0.4">
      <c r="B31" s="129" t="s">
        <v>43</v>
      </c>
      <c r="C31" s="130"/>
      <c r="D31" s="130"/>
      <c r="E31" s="130"/>
      <c r="F31" s="133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5"/>
      <c r="X31" s="33" t="s">
        <v>51</v>
      </c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</row>
    <row r="32" spans="2:75" ht="80.25" customHeight="1" thickBot="1" x14ac:dyDescent="0.45">
      <c r="B32" s="131" t="s">
        <v>44</v>
      </c>
      <c r="C32" s="132"/>
      <c r="D32" s="132"/>
      <c r="E32" s="132"/>
      <c r="F32" s="136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8"/>
      <c r="X32" s="33" t="s">
        <v>52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</row>
    <row r="33" spans="2:75" x14ac:dyDescent="0.4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33" t="s">
        <v>53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</row>
    <row r="34" spans="2:75" x14ac:dyDescent="0.4">
      <c r="B34" s="160" t="s">
        <v>61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33" t="s">
        <v>54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2:75" ht="14.25" thickBot="1" x14ac:dyDescent="0.45">
      <c r="B35" s="165" t="s">
        <v>66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33" t="s">
        <v>55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2:75" ht="80.25" customHeight="1" thickBot="1" x14ac:dyDescent="0.45">
      <c r="B36" s="139" t="s">
        <v>62</v>
      </c>
      <c r="C36" s="140"/>
      <c r="D36" s="140"/>
      <c r="E36" s="140"/>
      <c r="F36" s="141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3"/>
      <c r="X36" s="33" t="s">
        <v>56</v>
      </c>
    </row>
    <row r="37" spans="2:75" ht="24.95" customHeight="1" x14ac:dyDescent="0.4">
      <c r="B37" s="14"/>
      <c r="C37" s="14"/>
      <c r="D37" s="14"/>
      <c r="E37" s="14"/>
      <c r="F37" s="14"/>
      <c r="G37" s="14"/>
      <c r="H37" s="14"/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75" ht="24.95" customHeight="1" x14ac:dyDescent="0.4">
      <c r="I38" s="8"/>
    </row>
    <row r="39" spans="2:75" ht="24.95" customHeight="1" x14ac:dyDescent="0.4">
      <c r="I39" s="8"/>
    </row>
    <row r="40" spans="2:75" ht="24.95" customHeight="1" x14ac:dyDescent="0.4">
      <c r="B40" s="12"/>
      <c r="C40" s="12"/>
      <c r="D40" s="12"/>
      <c r="E40" s="12"/>
      <c r="F40" s="12"/>
      <c r="G40" s="12"/>
      <c r="H40" s="12"/>
      <c r="I40" s="19"/>
    </row>
    <row r="41" spans="2:75" ht="24.95" customHeight="1" x14ac:dyDescent="0.4">
      <c r="I41" s="8"/>
    </row>
  </sheetData>
  <sheetProtection algorithmName="SHA-512" hashValue="Roj+cIVARyRBeio0dpuqeAQfb0Mo6EmGc9lfdhtHdg/KYK5vxFF0rQcPSk+KF/Vt7hswHlux86HhJ+JcQkrNVA==" saltValue="pZOBuEiv3oua5piQTetF0w==" spinCount="100000" sheet="1" objects="1" scenarios="1"/>
  <mergeCells count="75">
    <mergeCell ref="B36:E36"/>
    <mergeCell ref="F36:W36"/>
    <mergeCell ref="Q26:R26"/>
    <mergeCell ref="Q25:R25"/>
    <mergeCell ref="I25:J25"/>
    <mergeCell ref="K25:M25"/>
    <mergeCell ref="N25:P25"/>
    <mergeCell ref="I26:J26"/>
    <mergeCell ref="K26:M26"/>
    <mergeCell ref="N27:P27"/>
    <mergeCell ref="Q27:R27"/>
    <mergeCell ref="B25:C27"/>
    <mergeCell ref="B34:W34"/>
    <mergeCell ref="D27:H27"/>
    <mergeCell ref="I27:J27"/>
    <mergeCell ref="B35:W35"/>
    <mergeCell ref="B29:W30"/>
    <mergeCell ref="B31:E31"/>
    <mergeCell ref="B32:E32"/>
    <mergeCell ref="F31:W31"/>
    <mergeCell ref="F32:W32"/>
    <mergeCell ref="S27:T27"/>
    <mergeCell ref="K27:M27"/>
    <mergeCell ref="M16:O16"/>
    <mergeCell ref="P7:Q7"/>
    <mergeCell ref="B11:C11"/>
    <mergeCell ref="B12:C12"/>
    <mergeCell ref="D26:H26"/>
    <mergeCell ref="N26:P26"/>
    <mergeCell ref="K24:M24"/>
    <mergeCell ref="D11:G11"/>
    <mergeCell ref="D12:G12"/>
    <mergeCell ref="B14:J14"/>
    <mergeCell ref="B17:G17"/>
    <mergeCell ref="H17:K17"/>
    <mergeCell ref="D25:H25"/>
    <mergeCell ref="N24:P24"/>
    <mergeCell ref="S23:T23"/>
    <mergeCell ref="S24:T24"/>
    <mergeCell ref="S2:W2"/>
    <mergeCell ref="S3:W3"/>
    <mergeCell ref="V6:W6"/>
    <mergeCell ref="R6:U6"/>
    <mergeCell ref="P11:R11"/>
    <mergeCell ref="P12:R12"/>
    <mergeCell ref="M17:O17"/>
    <mergeCell ref="M18:O18"/>
    <mergeCell ref="H18:K18"/>
    <mergeCell ref="B18:G18"/>
    <mergeCell ref="V1:W1"/>
    <mergeCell ref="D24:H24"/>
    <mergeCell ref="B19:G19"/>
    <mergeCell ref="Q24:R24"/>
    <mergeCell ref="H19:K19"/>
    <mergeCell ref="B23:C23"/>
    <mergeCell ref="D23:H23"/>
    <mergeCell ref="I23:J23"/>
    <mergeCell ref="K23:M23"/>
    <mergeCell ref="N23:P23"/>
    <mergeCell ref="S26:T26"/>
    <mergeCell ref="R7:W7"/>
    <mergeCell ref="P5:Q5"/>
    <mergeCell ref="P6:Q6"/>
    <mergeCell ref="R5:W5"/>
    <mergeCell ref="Q23:R23"/>
    <mergeCell ref="S25:T25"/>
    <mergeCell ref="A9:W9"/>
    <mergeCell ref="H11:K11"/>
    <mergeCell ref="H12:K12"/>
    <mergeCell ref="L11:O11"/>
    <mergeCell ref="L12:O12"/>
    <mergeCell ref="M15:O15"/>
    <mergeCell ref="B16:K16"/>
    <mergeCell ref="B24:C24"/>
    <mergeCell ref="I24:J24"/>
  </mergeCells>
  <phoneticPr fontId="1"/>
  <conditionalFormatting sqref="D25:H26">
    <cfRule type="expression" dxfId="16" priority="83">
      <formula>$I26=""</formula>
    </cfRule>
  </conditionalFormatting>
  <conditionalFormatting sqref="H17:K17">
    <cfRule type="cellIs" dxfId="15" priority="19" operator="equal">
      <formula>"入力ミス有"</formula>
    </cfRule>
  </conditionalFormatting>
  <conditionalFormatting sqref="H18:K20">
    <cfRule type="cellIs" dxfId="14" priority="1" operator="equal">
      <formula>"入力ミスまたは未入力"</formula>
    </cfRule>
  </conditionalFormatting>
  <conditionalFormatting sqref="I37:I41">
    <cfRule type="expression" dxfId="13" priority="7">
      <formula>COUNTA($I$36:$I$41)&gt;=1</formula>
    </cfRule>
    <cfRule type="expression" dxfId="12" priority="15">
      <formula>COUNTA(I37)=1</formula>
    </cfRule>
  </conditionalFormatting>
  <conditionalFormatting sqref="I24:T27 D24">
    <cfRule type="expression" dxfId="11" priority="21">
      <formula>$I24=""</formula>
    </cfRule>
  </conditionalFormatting>
  <conditionalFormatting sqref="K24:M27">
    <cfRule type="expression" dxfId="10" priority="39">
      <formula>$Y$12="〇"</formula>
    </cfRule>
  </conditionalFormatting>
  <conditionalFormatting sqref="K24:P27 F31:W32 B32 B36 F36">
    <cfRule type="expression" dxfId="9" priority="3">
      <formula>COUNTA(B24)=1</formula>
    </cfRule>
  </conditionalFormatting>
  <conditionalFormatting sqref="K24:P27">
    <cfRule type="expression" dxfId="8" priority="54">
      <formula>AND(COUNT(#REF!)=1,$I24=$Q24)</formula>
    </cfRule>
  </conditionalFormatting>
  <conditionalFormatting sqref="S24:T27">
    <cfRule type="expression" dxfId="7" priority="55">
      <formula>AND(COUNT($I24)=1,$I24&gt;$Q24)</formula>
    </cfRule>
  </conditionalFormatting>
  <dataValidations count="3">
    <dataValidation type="list" allowBlank="1" showInputMessage="1" showErrorMessage="1" sqref="F31:W31" xr:uid="{00000000-0002-0000-0100-000000000000}">
      <formula1>$X$31:$X$36</formula1>
    </dataValidation>
    <dataValidation type="list" allowBlank="1" showInputMessage="1" showErrorMessage="1" sqref="K24:M24" xr:uid="{E03C8401-6745-4923-B8B2-EC51BC621C8B}">
      <formula1>"0,2"</formula1>
    </dataValidation>
    <dataValidation type="list" allowBlank="1" showInputMessage="1" showErrorMessage="1" sqref="K25:M27" xr:uid="{03D9FFB6-14AC-4B90-9FB1-CB9876360034}">
      <formula1>"0,1"</formula1>
    </dataValidation>
  </dataValidations>
  <pageMargins left="0.7" right="0.7" top="0.75" bottom="0.75" header="0.3" footer="0.3"/>
  <pageSetup paperSize="9" scale="5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BA86-D830-4470-A223-782A169EC39C}">
  <dimension ref="B1:AD36"/>
  <sheetViews>
    <sheetView showGridLines="0" view="pageBreakPreview" zoomScaleNormal="130" zoomScaleSheetLayoutView="100" workbookViewId="0"/>
  </sheetViews>
  <sheetFormatPr defaultRowHeight="18.75" x14ac:dyDescent="0.4"/>
  <cols>
    <col min="1" max="1" width="6.125" customWidth="1"/>
    <col min="2" max="23" width="6.125" style="33" customWidth="1"/>
    <col min="24" max="24" width="6.125" hidden="1" customWidth="1"/>
    <col min="25" max="26" width="9" hidden="1" customWidth="1"/>
  </cols>
  <sheetData>
    <row r="1" spans="2:30" x14ac:dyDescent="0.4">
      <c r="B1" s="2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  <c r="O1" s="2"/>
      <c r="P1" s="2"/>
      <c r="Q1" s="2"/>
      <c r="R1" s="2"/>
      <c r="S1" s="2"/>
      <c r="T1" s="2"/>
      <c r="U1" s="2"/>
      <c r="V1" s="65" t="s">
        <v>23</v>
      </c>
      <c r="W1" s="66"/>
      <c r="X1" s="5"/>
    </row>
    <row r="2" spans="2:30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  <c r="O2" s="2"/>
      <c r="P2" s="2"/>
      <c r="Q2" s="2"/>
      <c r="R2" s="2"/>
      <c r="S2" s="2"/>
      <c r="T2" s="6"/>
      <c r="U2" s="6"/>
      <c r="V2" s="6"/>
      <c r="W2" s="2"/>
      <c r="X2" s="5"/>
    </row>
    <row r="3" spans="2:30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7" t="s">
        <v>16</v>
      </c>
      <c r="T3" s="107"/>
      <c r="U3" s="107"/>
      <c r="V3" s="107"/>
      <c r="W3" s="107"/>
      <c r="X3" s="5"/>
    </row>
    <row r="4" spans="2:3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07" t="s">
        <v>17</v>
      </c>
      <c r="T4" s="107"/>
      <c r="U4" s="107"/>
      <c r="V4" s="107"/>
      <c r="W4" s="107"/>
      <c r="X4" s="5"/>
    </row>
    <row r="5" spans="2:30" x14ac:dyDescent="0.4">
      <c r="B5" s="221"/>
      <c r="C5" s="221"/>
      <c r="D5" s="221"/>
      <c r="E5" s="221"/>
      <c r="F5" s="221"/>
      <c r="G5" s="221"/>
      <c r="H5" s="221"/>
      <c r="I5" s="2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  <c r="W5" s="2"/>
      <c r="X5" s="5"/>
    </row>
    <row r="6" spans="2:30" x14ac:dyDescent="0.4">
      <c r="B6" s="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"/>
      <c r="P6" s="222" t="s">
        <v>46</v>
      </c>
      <c r="Q6" s="222"/>
      <c r="R6" s="223">
        <f>'01_基礎情報登録シート'!D6</f>
        <v>0</v>
      </c>
      <c r="S6" s="223"/>
      <c r="T6" s="223"/>
      <c r="U6" s="223"/>
      <c r="V6" s="223"/>
      <c r="W6" s="223"/>
      <c r="X6" s="5"/>
    </row>
    <row r="7" spans="2:30" x14ac:dyDescent="0.4">
      <c r="B7" s="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2"/>
      <c r="P7" s="222" t="s">
        <v>47</v>
      </c>
      <c r="Q7" s="222"/>
      <c r="R7" s="224">
        <f>'01_基礎情報登録シート'!D8</f>
        <v>0</v>
      </c>
      <c r="S7" s="224"/>
      <c r="T7" s="224"/>
      <c r="U7" s="224"/>
      <c r="V7" s="225" t="s">
        <v>24</v>
      </c>
      <c r="W7" s="225"/>
      <c r="X7" s="5"/>
    </row>
    <row r="8" spans="2:30" x14ac:dyDescent="0.4">
      <c r="B8" s="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"/>
      <c r="P8" s="222" t="s">
        <v>25</v>
      </c>
      <c r="Q8" s="222"/>
      <c r="R8" s="226">
        <f>'01_基礎情報登録シート'!D10</f>
        <v>0</v>
      </c>
      <c r="S8" s="223"/>
      <c r="T8" s="223"/>
      <c r="U8" s="223"/>
      <c r="V8" s="7"/>
      <c r="W8" s="7"/>
      <c r="X8" s="5"/>
    </row>
    <row r="9" spans="2:30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5"/>
    </row>
    <row r="10" spans="2:30" x14ac:dyDescent="0.4">
      <c r="B10" s="220" t="str">
        <f>"令和"&amp;'01_基礎情報登録シート'!C4&amp;"年度東京都公立学校中堅栄養教諭等資質向上研修Ⅰ　研修実施報告書"</f>
        <v>令和７年度東京都公立学校中堅栄養教諭等資質向上研修Ⅰ　研修実施報告書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5"/>
    </row>
    <row r="11" spans="2:30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5"/>
    </row>
    <row r="12" spans="2:30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"/>
    </row>
    <row r="13" spans="2:30" ht="18.75" customHeight="1" x14ac:dyDescent="0.4">
      <c r="B13" s="216" t="s">
        <v>5</v>
      </c>
      <c r="C13" s="216"/>
      <c r="D13" s="217">
        <f>'01_基礎情報登録シート'!D12</f>
        <v>0</v>
      </c>
      <c r="E13" s="217"/>
      <c r="F13" s="217"/>
      <c r="G13" s="217"/>
      <c r="H13" s="217"/>
      <c r="I13" s="216" t="s">
        <v>48</v>
      </c>
      <c r="J13" s="216"/>
      <c r="K13" s="216" t="s">
        <v>41</v>
      </c>
      <c r="L13" s="216"/>
      <c r="M13" s="216"/>
      <c r="N13" s="205" t="s">
        <v>81</v>
      </c>
      <c r="O13" s="205"/>
      <c r="P13" s="205"/>
      <c r="Q13" s="1"/>
      <c r="R13" s="1"/>
      <c r="S13" s="1"/>
      <c r="T13" s="1"/>
      <c r="U13" s="1"/>
      <c r="V13" s="1"/>
      <c r="W13" s="1"/>
      <c r="X13" s="5"/>
    </row>
    <row r="14" spans="2:30" ht="24.95" customHeight="1" x14ac:dyDescent="0.4">
      <c r="B14" s="216" t="s">
        <v>2</v>
      </c>
      <c r="C14" s="216"/>
      <c r="D14" s="217">
        <f>'01_基礎情報登録シート'!D13</f>
        <v>0</v>
      </c>
      <c r="E14" s="217"/>
      <c r="F14" s="217"/>
      <c r="G14" s="217"/>
      <c r="H14" s="217"/>
      <c r="I14" s="218">
        <f>'01_基礎情報登録シート'!D15</f>
        <v>0</v>
      </c>
      <c r="J14" s="218"/>
      <c r="K14" s="219">
        <f>'01_基礎情報登録シート'!D19</f>
        <v>0</v>
      </c>
      <c r="L14" s="217"/>
      <c r="M14" s="217"/>
      <c r="N14" s="205" t="str">
        <f>IF('01_基礎情報登録シート'!$G$17="","",'01_基礎情報登録シート'!$G$17)</f>
        <v/>
      </c>
      <c r="O14" s="205"/>
      <c r="P14" s="205"/>
      <c r="Q14" s="1"/>
      <c r="R14" s="1"/>
      <c r="S14" s="1"/>
      <c r="T14" s="1"/>
      <c r="U14" s="8"/>
      <c r="V14" s="8"/>
      <c r="W14" s="1"/>
      <c r="X14" s="5"/>
      <c r="Y14" s="37">
        <f>'01_基礎情報登録シート'!D17</f>
        <v>0</v>
      </c>
    </row>
    <row r="15" spans="2:30" ht="24.95" customHeight="1" x14ac:dyDescent="0.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8"/>
      <c r="V15" s="8"/>
      <c r="W15" s="1"/>
      <c r="X15" s="5"/>
      <c r="Z15" s="212"/>
      <c r="AA15" s="212"/>
      <c r="AB15" s="212"/>
      <c r="AC15" s="212"/>
      <c r="AD15" s="212"/>
    </row>
    <row r="16" spans="2:30" ht="24.95" customHeight="1" x14ac:dyDescent="0.4"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9" t="s">
        <v>31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5"/>
    </row>
    <row r="17" spans="2:26" ht="24.95" customHeight="1" x14ac:dyDescent="0.4">
      <c r="B17" s="10"/>
      <c r="C17" s="59"/>
      <c r="D17" s="79"/>
      <c r="E17" s="60"/>
      <c r="F17" s="3" t="s">
        <v>27</v>
      </c>
      <c r="G17" s="3"/>
      <c r="H17" s="3"/>
      <c r="I17" s="1"/>
      <c r="J17" s="1"/>
      <c r="K17" s="1"/>
      <c r="L17" s="1"/>
      <c r="M17" s="213" t="s">
        <v>78</v>
      </c>
      <c r="N17" s="214"/>
      <c r="O17" s="214"/>
      <c r="P17" s="214"/>
      <c r="Q17" s="214"/>
      <c r="R17" s="214"/>
      <c r="S17" s="214"/>
      <c r="T17" s="214"/>
      <c r="U17" s="214"/>
      <c r="V17" s="215"/>
      <c r="W17" s="1"/>
      <c r="X17" s="5"/>
    </row>
    <row r="18" spans="2:26" ht="24.95" customHeight="1" x14ac:dyDescent="0.4">
      <c r="B18" s="10"/>
      <c r="C18" s="24"/>
      <c r="D18" s="25"/>
      <c r="E18" s="26"/>
      <c r="F18" s="1" t="s">
        <v>28</v>
      </c>
      <c r="G18" s="1"/>
      <c r="H18" s="1"/>
      <c r="I18" s="1"/>
      <c r="J18" s="1"/>
      <c r="K18" s="1"/>
      <c r="L18" s="1"/>
      <c r="M18" s="120" t="s">
        <v>26</v>
      </c>
      <c r="N18" s="121"/>
      <c r="O18" s="121"/>
      <c r="P18" s="121"/>
      <c r="Q18" s="121"/>
      <c r="R18" s="122"/>
      <c r="S18" s="123" t="str">
        <f>U27</f>
        <v>未修了</v>
      </c>
      <c r="T18" s="124"/>
      <c r="U18" s="124"/>
      <c r="V18" s="125"/>
      <c r="W18" s="1"/>
      <c r="X18" s="5"/>
    </row>
    <row r="19" spans="2:26" ht="24.95" customHeight="1" x14ac:dyDescent="0.4">
      <c r="B19" s="32"/>
      <c r="C19" s="27"/>
      <c r="D19" s="28"/>
      <c r="E19" s="29"/>
      <c r="F19" s="1" t="s">
        <v>29</v>
      </c>
      <c r="G19" s="1"/>
      <c r="H19" s="1"/>
      <c r="I19" s="1"/>
      <c r="J19" s="1"/>
      <c r="K19" s="1"/>
      <c r="L19" s="1"/>
      <c r="M19" s="88" t="s">
        <v>68</v>
      </c>
      <c r="N19" s="89"/>
      <c r="O19" s="89"/>
      <c r="P19" s="89"/>
      <c r="Q19" s="89"/>
      <c r="R19" s="90"/>
      <c r="S19" s="92" t="str">
        <f>IF(OR(COUNTA(B33,B35)=2,U33="入力済"),"入力済","入力ミスまたは未入力")</f>
        <v>入力ミスまたは未入力</v>
      </c>
      <c r="T19" s="93"/>
      <c r="U19" s="93"/>
      <c r="V19" s="94"/>
      <c r="W19" s="1"/>
      <c r="X19" s="5"/>
    </row>
    <row r="20" spans="2:26" ht="24.95" customHeight="1" x14ac:dyDescent="0.4">
      <c r="B20" s="1"/>
      <c r="C20" s="65"/>
      <c r="D20" s="98"/>
      <c r="E20" s="66"/>
      <c r="F20" s="1" t="s">
        <v>30</v>
      </c>
      <c r="G20" s="1"/>
      <c r="H20" s="1"/>
      <c r="I20" s="1"/>
      <c r="J20" s="1"/>
      <c r="K20" s="1"/>
      <c r="L20" s="1"/>
      <c r="M20" s="30"/>
      <c r="N20" s="30"/>
      <c r="O20" s="30"/>
      <c r="P20" s="30"/>
      <c r="Q20" s="30"/>
      <c r="R20" s="30"/>
      <c r="S20" s="31"/>
      <c r="T20" s="31"/>
      <c r="U20" s="31"/>
      <c r="V20" s="31"/>
      <c r="W20" s="1"/>
      <c r="X20" s="5"/>
    </row>
    <row r="21" spans="2:26" x14ac:dyDescent="0.4">
      <c r="B21" s="1" t="s">
        <v>49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5"/>
    </row>
    <row r="22" spans="2:26" x14ac:dyDescent="0.4">
      <c r="B22" s="205" t="s">
        <v>8</v>
      </c>
      <c r="C22" s="205"/>
      <c r="D22" s="205" t="s">
        <v>9</v>
      </c>
      <c r="E22" s="205"/>
      <c r="F22" s="205"/>
      <c r="G22" s="205"/>
      <c r="H22" s="205"/>
      <c r="I22" s="205"/>
      <c r="J22" s="205"/>
      <c r="K22" s="205" t="s">
        <v>10</v>
      </c>
      <c r="L22" s="205"/>
      <c r="M22" s="205" t="s">
        <v>32</v>
      </c>
      <c r="N22" s="205"/>
      <c r="O22" s="205"/>
      <c r="P22" s="205" t="s">
        <v>11</v>
      </c>
      <c r="Q22" s="205"/>
      <c r="R22" s="205"/>
      <c r="S22" s="205" t="s">
        <v>33</v>
      </c>
      <c r="T22" s="205"/>
      <c r="U22" s="205" t="s">
        <v>69</v>
      </c>
      <c r="V22" s="205"/>
      <c r="W22" s="5"/>
      <c r="X22" s="5"/>
    </row>
    <row r="23" spans="2:26" ht="35.1" customHeight="1" x14ac:dyDescent="0.4">
      <c r="B23" s="206" t="s">
        <v>64</v>
      </c>
      <c r="C23" s="205"/>
      <c r="D23" s="207" t="s">
        <v>70</v>
      </c>
      <c r="E23" s="207"/>
      <c r="F23" s="207"/>
      <c r="G23" s="207"/>
      <c r="H23" s="207"/>
      <c r="I23" s="207"/>
      <c r="J23" s="207"/>
      <c r="K23" s="205">
        <v>2</v>
      </c>
      <c r="L23" s="205"/>
      <c r="M23" s="208"/>
      <c r="N23" s="208"/>
      <c r="O23" s="208"/>
      <c r="P23" s="209" t="str">
        <f>IF('02_(栄ー１)研修計画書'!K24=0,"",'02_(栄ー１)研修計画書'!K24)</f>
        <v/>
      </c>
      <c r="Q23" s="209"/>
      <c r="R23" s="209"/>
      <c r="S23" s="205">
        <f>SUM(M23:R23)</f>
        <v>0</v>
      </c>
      <c r="T23" s="205"/>
      <c r="U23" s="210" t="str">
        <f>IF($S23&gt;=1,$Y$23,$Z$23)</f>
        <v>未受講</v>
      </c>
      <c r="V23" s="211"/>
      <c r="W23" s="5"/>
      <c r="X23" s="5"/>
      <c r="Y23" t="s">
        <v>71</v>
      </c>
      <c r="Z23" t="s">
        <v>72</v>
      </c>
    </row>
    <row r="24" spans="2:26" ht="35.1" customHeight="1" x14ac:dyDescent="0.4">
      <c r="B24" s="185" t="s">
        <v>12</v>
      </c>
      <c r="C24" s="185"/>
      <c r="D24" s="200" t="s">
        <v>13</v>
      </c>
      <c r="E24" s="200"/>
      <c r="F24" s="200"/>
      <c r="G24" s="200"/>
      <c r="H24" s="200"/>
      <c r="I24" s="200"/>
      <c r="J24" s="200"/>
      <c r="K24" s="201">
        <v>1</v>
      </c>
      <c r="L24" s="201"/>
      <c r="M24" s="202"/>
      <c r="N24" s="202"/>
      <c r="O24" s="202"/>
      <c r="P24" s="203" t="str">
        <f>IF('02_(栄ー１)研修計画書'!K25=0,"",'02_(栄ー１)研修計画書'!K25)</f>
        <v/>
      </c>
      <c r="Q24" s="203"/>
      <c r="R24" s="203"/>
      <c r="S24" s="105">
        <f t="shared" ref="S24:S26" si="0">SUM(M24:R24)</f>
        <v>0</v>
      </c>
      <c r="T24" s="204"/>
      <c r="U24" s="192" t="str">
        <f t="shared" ref="U24:U26" si="1">IF($S24&gt;=1,$Y$23,$Z$23)</f>
        <v>未受講</v>
      </c>
      <c r="V24" s="193"/>
      <c r="W24" s="5"/>
      <c r="X24" s="5"/>
      <c r="Y24" t="s">
        <v>73</v>
      </c>
      <c r="Z24" t="s">
        <v>74</v>
      </c>
    </row>
    <row r="25" spans="2:26" ht="35.1" customHeight="1" x14ac:dyDescent="0.4">
      <c r="B25" s="186"/>
      <c r="C25" s="186"/>
      <c r="D25" s="115" t="s">
        <v>79</v>
      </c>
      <c r="E25" s="115"/>
      <c r="F25" s="115"/>
      <c r="G25" s="115"/>
      <c r="H25" s="115"/>
      <c r="I25" s="115"/>
      <c r="J25" s="115"/>
      <c r="K25" s="194">
        <v>1</v>
      </c>
      <c r="L25" s="194"/>
      <c r="M25" s="195"/>
      <c r="N25" s="195"/>
      <c r="O25" s="195"/>
      <c r="P25" s="196" t="str">
        <f>IF('02_(栄ー１)研修計画書'!K26=0,"",'02_(栄ー１)研修計画書'!K26)</f>
        <v/>
      </c>
      <c r="Q25" s="196"/>
      <c r="R25" s="196"/>
      <c r="S25" s="67">
        <f t="shared" si="0"/>
        <v>0</v>
      </c>
      <c r="T25" s="197"/>
      <c r="U25" s="198" t="str">
        <f t="shared" si="1"/>
        <v>未受講</v>
      </c>
      <c r="V25" s="199"/>
      <c r="W25" s="5"/>
      <c r="X25" s="5"/>
    </row>
    <row r="26" spans="2:26" ht="35.1" customHeight="1" thickBot="1" x14ac:dyDescent="0.45">
      <c r="B26" s="187"/>
      <c r="C26" s="187"/>
      <c r="D26" s="188" t="s">
        <v>42</v>
      </c>
      <c r="E26" s="188"/>
      <c r="F26" s="188"/>
      <c r="G26" s="188"/>
      <c r="H26" s="188"/>
      <c r="I26" s="188"/>
      <c r="J26" s="188"/>
      <c r="K26" s="189">
        <v>1</v>
      </c>
      <c r="L26" s="189"/>
      <c r="M26" s="190"/>
      <c r="N26" s="190"/>
      <c r="O26" s="190"/>
      <c r="P26" s="191" t="str">
        <f>IF('02_(栄ー１)研修計画書'!K27=0,"",'02_(栄ー１)研修計画書'!K27)</f>
        <v/>
      </c>
      <c r="Q26" s="191"/>
      <c r="R26" s="191"/>
      <c r="S26" s="175">
        <f t="shared" si="0"/>
        <v>0</v>
      </c>
      <c r="T26" s="176"/>
      <c r="U26" s="177" t="str">
        <f t="shared" si="1"/>
        <v>未受講</v>
      </c>
      <c r="V26" s="178"/>
      <c r="W26" s="5"/>
      <c r="X26" s="5"/>
    </row>
    <row r="27" spans="2:26" ht="24.95" customHeight="1" thickTop="1" x14ac:dyDescent="0.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8" t="s">
        <v>75</v>
      </c>
      <c r="N27" s="48"/>
      <c r="O27" s="48"/>
      <c r="P27" s="48"/>
      <c r="Q27" s="48"/>
      <c r="R27" s="48"/>
      <c r="S27" s="48"/>
      <c r="T27" s="48"/>
      <c r="U27" s="179" t="str">
        <f>IF(AND(U23=Y23,U24=Y23,U25=Y23,U26=Y23),Y24,Z24)</f>
        <v>未修了</v>
      </c>
      <c r="V27" s="180"/>
      <c r="W27" s="1"/>
      <c r="X27" s="5"/>
    </row>
    <row r="28" spans="2:26" ht="24.95" customHeight="1" thickBot="1" x14ac:dyDescent="0.45">
      <c r="B28" s="3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1"/>
      <c r="S28" s="11"/>
      <c r="T28" s="11"/>
      <c r="U28" s="181"/>
      <c r="V28" s="182"/>
      <c r="W28" s="1"/>
      <c r="X28" s="5"/>
    </row>
    <row r="29" spans="2:26" ht="24.95" customHeight="1" thickTop="1" x14ac:dyDescent="0.4">
      <c r="B29" s="3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5"/>
    </row>
    <row r="30" spans="2:26" x14ac:dyDescent="0.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5"/>
    </row>
    <row r="31" spans="2:26" x14ac:dyDescent="0.4">
      <c r="B31" s="1" t="s">
        <v>76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5"/>
    </row>
    <row r="32" spans="2:26" ht="18.75" customHeight="1" x14ac:dyDescent="0.4">
      <c r="B32" s="183" t="s">
        <v>34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4" t="s">
        <v>35</v>
      </c>
      <c r="V32" s="184"/>
      <c r="W32" s="184"/>
      <c r="X32" s="5"/>
    </row>
    <row r="33" spans="2:24" ht="60" customHeight="1" x14ac:dyDescent="0.4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7"/>
      <c r="V33" s="167"/>
      <c r="W33" s="167"/>
      <c r="X33" s="5"/>
    </row>
    <row r="34" spans="2:24" ht="18.75" customHeight="1" x14ac:dyDescent="0.4">
      <c r="B34" s="168" t="s">
        <v>36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5"/>
    </row>
    <row r="35" spans="2:24" ht="60" customHeight="1" x14ac:dyDescent="0.4">
      <c r="B35" s="171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5"/>
    </row>
    <row r="36" spans="2:24" x14ac:dyDescent="0.4">
      <c r="B36" s="174" t="s">
        <v>77</v>
      </c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"/>
      <c r="V36" s="1"/>
      <c r="W36" s="1"/>
      <c r="X36" s="5"/>
    </row>
  </sheetData>
  <sheetProtection algorithmName="SHA-512" hashValue="JlE1tFZZjPR89c73+NQLvw9bYDUuk6YogimEfdxT3E0FD9++DmUv9dxDMM2tuP+L5l1f7WZSAFtSV7zE+LtRNw==" saltValue="FqKIATTdvzdo4Y2kF+wekQ==" spinCount="100000" sheet="1" objects="1" scenarios="1"/>
  <mergeCells count="72">
    <mergeCell ref="B10:W10"/>
    <mergeCell ref="V1:W1"/>
    <mergeCell ref="B5:H5"/>
    <mergeCell ref="P6:Q6"/>
    <mergeCell ref="R6:W6"/>
    <mergeCell ref="P7:Q7"/>
    <mergeCell ref="R7:U7"/>
    <mergeCell ref="V7:W7"/>
    <mergeCell ref="P8:Q8"/>
    <mergeCell ref="R8:U8"/>
    <mergeCell ref="S3:W3"/>
    <mergeCell ref="S4:W4"/>
    <mergeCell ref="M19:R19"/>
    <mergeCell ref="S19:V19"/>
    <mergeCell ref="B13:C13"/>
    <mergeCell ref="D13:H13"/>
    <mergeCell ref="I13:J13"/>
    <mergeCell ref="K13:M13"/>
    <mergeCell ref="B14:C14"/>
    <mergeCell ref="D14:H14"/>
    <mergeCell ref="I14:J14"/>
    <mergeCell ref="K14:M14"/>
    <mergeCell ref="N13:P13"/>
    <mergeCell ref="N14:P14"/>
    <mergeCell ref="Z15:AD15"/>
    <mergeCell ref="C17:E17"/>
    <mergeCell ref="M17:V17"/>
    <mergeCell ref="M18:R18"/>
    <mergeCell ref="S18:V18"/>
    <mergeCell ref="C20:E20"/>
    <mergeCell ref="B22:C22"/>
    <mergeCell ref="D22:J22"/>
    <mergeCell ref="K22:L22"/>
    <mergeCell ref="M22:O22"/>
    <mergeCell ref="S22:T22"/>
    <mergeCell ref="U22:V22"/>
    <mergeCell ref="B23:C23"/>
    <mergeCell ref="D23:J23"/>
    <mergeCell ref="K23:L23"/>
    <mergeCell ref="M23:O23"/>
    <mergeCell ref="P23:R23"/>
    <mergeCell ref="S23:T23"/>
    <mergeCell ref="U23:V23"/>
    <mergeCell ref="P22:R22"/>
    <mergeCell ref="S25:T25"/>
    <mergeCell ref="U25:V25"/>
    <mergeCell ref="D24:J24"/>
    <mergeCell ref="K24:L24"/>
    <mergeCell ref="M24:O24"/>
    <mergeCell ref="P24:R24"/>
    <mergeCell ref="S24:T24"/>
    <mergeCell ref="S26:T26"/>
    <mergeCell ref="U26:V26"/>
    <mergeCell ref="M27:T27"/>
    <mergeCell ref="U27:V28"/>
    <mergeCell ref="B32:T32"/>
    <mergeCell ref="U32:W32"/>
    <mergeCell ref="B24:C26"/>
    <mergeCell ref="D26:J26"/>
    <mergeCell ref="K26:L26"/>
    <mergeCell ref="M26:O26"/>
    <mergeCell ref="P26:R26"/>
    <mergeCell ref="U24:V24"/>
    <mergeCell ref="D25:J25"/>
    <mergeCell ref="K25:L25"/>
    <mergeCell ref="M25:O25"/>
    <mergeCell ref="P25:R25"/>
    <mergeCell ref="B33:T33"/>
    <mergeCell ref="U33:W33"/>
    <mergeCell ref="B34:W34"/>
    <mergeCell ref="B35:W35"/>
    <mergeCell ref="B36:T36"/>
  </mergeCells>
  <phoneticPr fontId="1"/>
  <conditionalFormatting sqref="B5:H5 R6:W6 R7:U8 D13:H13 D14:M14">
    <cfRule type="expression" dxfId="6" priority="4">
      <formula>COUNTA(B5)=1</formula>
    </cfRule>
  </conditionalFormatting>
  <conditionalFormatting sqref="B33:T33 B35">
    <cfRule type="expression" dxfId="5" priority="2">
      <formula>$U$33="入力済"</formula>
    </cfRule>
  </conditionalFormatting>
  <conditionalFormatting sqref="M23:R26 B33 U33 B35">
    <cfRule type="expression" dxfId="4" priority="3">
      <formula>COUNTA(B23)=1</formula>
    </cfRule>
  </conditionalFormatting>
  <conditionalFormatting sqref="P23:R26 U33">
    <cfRule type="expression" dxfId="3" priority="6">
      <formula>$Y$14="〇"</formula>
    </cfRule>
  </conditionalFormatting>
  <conditionalFormatting sqref="S18:V18 U27:V28">
    <cfRule type="cellIs" dxfId="2" priority="7" operator="equal">
      <formula>$Z$24</formula>
    </cfRule>
  </conditionalFormatting>
  <conditionalFormatting sqref="S19:V20">
    <cfRule type="cellIs" dxfId="1" priority="1" operator="equal">
      <formula>"入力ミスまたは未入力"</formula>
    </cfRule>
  </conditionalFormatting>
  <conditionalFormatting sqref="U23:V26">
    <cfRule type="cellIs" dxfId="0" priority="5" operator="equal">
      <formula>$Z$23</formula>
    </cfRule>
  </conditionalFormatting>
  <dataValidations count="7">
    <dataValidation type="list" allowBlank="1" showInputMessage="1" showErrorMessage="1" sqref="M23:O23" xr:uid="{010EF87E-4E5C-46F1-ABDF-13D0F5D5BC57}">
      <formula1>"0,2"</formula1>
    </dataValidation>
    <dataValidation type="list" allowBlank="1" showInputMessage="1" showErrorMessage="1" sqref="M24:O26" xr:uid="{52BB2BF2-4D9D-42E6-839A-65F8B221EAD7}">
      <formula1>"0,1"</formula1>
    </dataValidation>
    <dataValidation type="list" allowBlank="1" showInputMessage="1" showErrorMessage="1" sqref="U33:W33" xr:uid="{C6C9D70D-A99C-4770-8244-938FEB468C48}">
      <formula1>"入力済,"</formula1>
    </dataValidation>
    <dataValidation type="list" allowBlank="1" showInputMessage="1" showErrorMessage="1" error="プルダウンより選択してください。" sqref="U15" xr:uid="{C982A55E-7327-48EA-8A9D-8BEB85F755A2}">
      <formula1>"ⅰ,ⅱ,ⅲ"</formula1>
    </dataValidation>
    <dataValidation type="list" allowBlank="1" showInputMessage="1" showErrorMessage="1" error="プルダウンより選択してください" sqref="U14" xr:uid="{B7ECA43C-7E5D-4564-8448-8C6A19327BD8}">
      <formula1>"ⅰ,ⅱ,ⅲ"</formula1>
    </dataValidation>
    <dataValidation imeMode="halfAlpha" allowBlank="1" showInputMessage="1" showErrorMessage="1" sqref="V8:W8" xr:uid="{44C5B35A-0DA8-434F-A60A-B47664DD7C56}"/>
    <dataValidation type="list" allowBlank="1" showInputMessage="1" showErrorMessage="1" sqref="B5" xr:uid="{64CDAEE4-63B0-4967-84F1-7C4BEBDB92D4}">
      <formula1>"　教職員研修センター研修部授業力向上課長　殿,　区市町村教育委員会指導事務主管課長　殿"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01_基礎情報登録シート</vt:lpstr>
      <vt:lpstr>02_(栄ー１)研修計画書</vt:lpstr>
      <vt:lpstr>03_(栄ー２)研修実施報告書</vt:lpstr>
      <vt:lpstr>'01_基礎情報登録シート'!Print_Area</vt:lpstr>
      <vt:lpstr>'02_(栄ー１)研修計画書'!Print_Area</vt:lpstr>
      <vt:lpstr>'03_(栄ー２)研修実施報告書'!Print_Area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内田　翔太</cp:lastModifiedBy>
  <cp:lastPrinted>2025-03-03T07:30:10Z</cp:lastPrinted>
  <dcterms:created xsi:type="dcterms:W3CDTF">2024-09-27T07:36:33Z</dcterms:created>
  <dcterms:modified xsi:type="dcterms:W3CDTF">2025-03-05T01:43:34Z</dcterms:modified>
</cp:coreProperties>
</file>